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5616" windowWidth="20736" windowHeight="5652" tabRatio="892" firstSheet="1" activeTab="5"/>
  </bookViews>
  <sheets>
    <sheet name="Tirage au sort" sheetId="1" state="hidden" r:id="rId1"/>
    <sheet name="Tableau de commande" sheetId="2" r:id="rId2"/>
    <sheet name="Feuille notation juges 1" sheetId="3" r:id="rId3"/>
    <sheet name="Feuille notation juges 2" sheetId="4" r:id="rId4"/>
    <sheet name="Feuille notation juges 3" sheetId="5" r:id="rId5"/>
    <sheet name="Listing géneral de travail" sheetId="6" r:id="rId6"/>
    <sheet name="TDC" sheetId="7" r:id="rId7"/>
    <sheet name="100Courthezon" sheetId="8" r:id="rId8"/>
    <sheet name="200Lagnes" sheetId="9" r:id="rId9"/>
    <sheet name="300Tricastin" sheetId="10" r:id="rId10"/>
    <sheet name="400Rognonas" sheetId="11" r:id="rId11"/>
    <sheet name="500Villeneuve" sheetId="12" r:id="rId12"/>
    <sheet name="600Beaucaire Tarascon" sheetId="13" r:id="rId13"/>
    <sheet name="700Rochefort" sheetId="14" r:id="rId14"/>
    <sheet name="800Bédoin" sheetId="15" r:id="rId15"/>
    <sheet name="900Meynes" sheetId="16" r:id="rId16"/>
    <sheet name="Totaux des 10 par clubs" sheetId="17" r:id="rId17"/>
    <sheet name=" cumuls feuille corrigée BD" sheetId="18" r:id="rId18"/>
  </sheets>
  <definedNames>
    <definedName name="_xlnm.Print_Titles" localSheetId="2">'Feuille notation juges 1'!$1:$7</definedName>
    <definedName name="_xlnm.Print_Titles" localSheetId="3">'Feuille notation juges 2'!$1:$7</definedName>
    <definedName name="_xlnm.Print_Titles" localSheetId="4">'Feuille notation juges 3'!$1:$7</definedName>
    <definedName name="_xlnm.Print_Titles" localSheetId="5">'Listing géneral de travail'!$2:$2</definedName>
    <definedName name="_xlnm.Print_Area" localSheetId="7">'100Courthezon'!$A$1:$J$22</definedName>
    <definedName name="_xlnm.Print_Area" localSheetId="8">'200Lagnes'!$A$1:$J$20</definedName>
    <definedName name="_xlnm.Print_Area" localSheetId="9">'300Tricastin'!$A$1:$J$20</definedName>
    <definedName name="_xlnm.Print_Area" localSheetId="10">'400Rognonas'!$A$1:$J$20</definedName>
    <definedName name="_xlnm.Print_Area" localSheetId="11">'500Villeneuve'!$A$1:$J$20</definedName>
    <definedName name="_xlnm.Print_Area" localSheetId="12">'600Beaucaire Tarascon'!$A$1:$J$20</definedName>
    <definedName name="_xlnm.Print_Area" localSheetId="13">'700Rochefort'!$A$1:$J$20</definedName>
    <definedName name="_xlnm.Print_Area" localSheetId="14">'800Bédoin'!$A$1:$J$20</definedName>
    <definedName name="_xlnm.Print_Area" localSheetId="15">'900Meynes'!$A$1:$J$20</definedName>
    <definedName name="_xlnm.Print_Area" localSheetId="2">'Feuille notation juges 1'!$A$1:$K$142</definedName>
    <definedName name="_xlnm.Print_Area" localSheetId="3">'Feuille notation juges 2'!$A$1:$K$142</definedName>
    <definedName name="_xlnm.Print_Area" localSheetId="4">'Feuille notation juges 3'!$A$1:$K$142</definedName>
    <definedName name="_xlnm.Print_Area" localSheetId="6">'TDC'!$A$1:$C$149</definedName>
  </definedNames>
  <calcPr fullCalcOnLoad="1"/>
  <pivotCaches>
    <pivotCache cacheId="1" r:id="rId19"/>
  </pivotCaches>
</workbook>
</file>

<file path=xl/comments3.xml><?xml version="1.0" encoding="utf-8"?>
<comments xmlns="http://schemas.openxmlformats.org/spreadsheetml/2006/main">
  <authors>
    <author>bernard</author>
  </authors>
  <commentList>
    <comment ref="F7" authorId="0">
      <text>
        <r>
          <rPr>
            <b/>
            <sz val="9"/>
            <color indexed="10"/>
            <rFont val="Tahoma"/>
            <family val="2"/>
          </rPr>
          <t>Si le total affiché est superieur à 33 la mention Faux sera affiché;
Si les notes sont superieures à 10 ou 3 dans les cases lescases sont colorées pour signaler l'erreur</t>
        </r>
      </text>
    </comment>
  </commentList>
</comments>
</file>

<file path=xl/comments4.xml><?xml version="1.0" encoding="utf-8"?>
<comments xmlns="http://schemas.openxmlformats.org/spreadsheetml/2006/main">
  <authors>
    <author>bernard</author>
  </authors>
  <commentList>
    <comment ref="F7" authorId="0">
      <text>
        <r>
          <rPr>
            <b/>
            <sz val="9"/>
            <color indexed="10"/>
            <rFont val="Tahoma"/>
            <family val="2"/>
          </rPr>
          <t>Si le total affiché est superieur à 33 la mention Faux sera affiché;
Si les notes sont superieures à10 ou 3 dans les cases lescases sont colorées pour signaler l'erreur</t>
        </r>
      </text>
    </comment>
  </commentList>
</comments>
</file>

<file path=xl/comments5.xml><?xml version="1.0" encoding="utf-8"?>
<comments xmlns="http://schemas.openxmlformats.org/spreadsheetml/2006/main">
  <authors>
    <author>bernard</author>
  </authors>
  <commentList>
    <comment ref="F7" authorId="0">
      <text>
        <r>
          <rPr>
            <b/>
            <sz val="9"/>
            <color indexed="10"/>
            <rFont val="Tahoma"/>
            <family val="2"/>
          </rPr>
          <t>Si le total affiché est superieur à 33 la mention Faux sera affiché;
Si les notes sont superieures à10 ou 3 dans les cases lescases sont colorées pour signaler l'erreur</t>
        </r>
      </text>
    </comment>
  </commentList>
</comments>
</file>

<file path=xl/sharedStrings.xml><?xml version="1.0" encoding="utf-8"?>
<sst xmlns="http://schemas.openxmlformats.org/spreadsheetml/2006/main" count="2238" uniqueCount="278">
  <si>
    <t>N° du bordereau</t>
  </si>
  <si>
    <t>CLUBS</t>
  </si>
  <si>
    <t>Auteurs</t>
  </si>
  <si>
    <t>juge 1</t>
  </si>
  <si>
    <t>juge 2</t>
  </si>
  <si>
    <t>juge 3</t>
  </si>
  <si>
    <t>total juges</t>
  </si>
  <si>
    <t>ordre de classement (clef de tri) odre des clubs</t>
  </si>
  <si>
    <t>Etiquettes N° au hasard des photos</t>
  </si>
  <si>
    <t>Fonction alea</t>
  </si>
  <si>
    <t>Tirage au sort</t>
  </si>
  <si>
    <t>Données</t>
  </si>
  <si>
    <t>Somme de juge 1</t>
  </si>
  <si>
    <t>Somme de juge 2</t>
  </si>
  <si>
    <t>Somme de juge 3</t>
  </si>
  <si>
    <t>1 Courthezon</t>
  </si>
  <si>
    <t>3 Tricastin</t>
  </si>
  <si>
    <t>5 Villeneuve</t>
  </si>
  <si>
    <t>Total général</t>
  </si>
  <si>
    <t>classement Interclub</t>
  </si>
  <si>
    <t>classement Club</t>
  </si>
  <si>
    <t>total 10 meilleures notes =</t>
  </si>
  <si>
    <t>total général du club =</t>
  </si>
  <si>
    <t>clubs</t>
  </si>
  <si>
    <t>Noir et Blanc</t>
  </si>
  <si>
    <t>Villeneuve- les Angles</t>
  </si>
  <si>
    <t>Tricastin</t>
  </si>
  <si>
    <t>Meynes</t>
  </si>
  <si>
    <t>Courthezon</t>
  </si>
  <si>
    <t>Total 9 Meynes</t>
  </si>
  <si>
    <t>Catégorie :</t>
  </si>
  <si>
    <t>Jugement :</t>
  </si>
  <si>
    <t xml:space="preserve">Qualité du travail </t>
  </si>
  <si>
    <t>Composition</t>
  </si>
  <si>
    <t xml:space="preserve">Coup de cœur </t>
  </si>
  <si>
    <t>TOTAL</t>
  </si>
  <si>
    <r>
      <t xml:space="preserve">JUGE N°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Mr : </t>
    </r>
  </si>
  <si>
    <t xml:space="preserve">CONCOURS INTERCLUB  :    </t>
  </si>
  <si>
    <t xml:space="preserve">CATEGORIE = </t>
  </si>
  <si>
    <t>THEME  :</t>
  </si>
  <si>
    <t xml:space="preserve">jugement : </t>
  </si>
  <si>
    <t>date du jugement :</t>
  </si>
  <si>
    <t>N° Photos</t>
  </si>
  <si>
    <t>Observations</t>
  </si>
  <si>
    <t>7 Rochefort</t>
  </si>
  <si>
    <t>9 Meynes</t>
  </si>
  <si>
    <t>Total 1 Courthezon</t>
  </si>
  <si>
    <t>Total 3 Tricastin</t>
  </si>
  <si>
    <t>Total 5 Villeneuve</t>
  </si>
  <si>
    <t>Total 7 Rochefort</t>
  </si>
  <si>
    <t>Somme de total juges</t>
  </si>
  <si>
    <t>Somme de Moyenne notes juges</t>
  </si>
  <si>
    <t>Numéro</t>
  </si>
  <si>
    <t>N° TIRAGE</t>
  </si>
  <si>
    <t>AUTEUR</t>
  </si>
  <si>
    <t>SUJET</t>
  </si>
  <si>
    <t>JUGE 1</t>
  </si>
  <si>
    <t>JUGE 2</t>
  </si>
  <si>
    <t>JUGE 3</t>
  </si>
  <si>
    <t>total</t>
  </si>
  <si>
    <t>Rochefort du Gard</t>
  </si>
  <si>
    <t>Classement Général Provisoire</t>
  </si>
  <si>
    <t>Images Projetées</t>
  </si>
  <si>
    <t>Couleur papier</t>
  </si>
  <si>
    <t xml:space="preserve">Date du jugement : </t>
  </si>
  <si>
    <t xml:space="preserve">JUGE N° 3 Mr : </t>
  </si>
  <si>
    <t xml:space="preserve">JUGE N° 2 Mr : </t>
  </si>
  <si>
    <t>JUGE N° 1:</t>
  </si>
  <si>
    <t>JUGE N° 2:</t>
  </si>
  <si>
    <t>JUGE N° 3:</t>
  </si>
  <si>
    <t>DEFINITION :</t>
  </si>
  <si>
    <t xml:space="preserve">CONCOURS INTERCLUB :    </t>
  </si>
  <si>
    <t xml:space="preserve">classement inter club </t>
  </si>
  <si>
    <t>Totaux des juges</t>
  </si>
  <si>
    <t>Classement</t>
  </si>
  <si>
    <t>Classement général</t>
  </si>
  <si>
    <t>N° clubs</t>
  </si>
  <si>
    <t>Notes personnelles</t>
  </si>
  <si>
    <t>4 Rognonas</t>
  </si>
  <si>
    <t>6 Beaucaire Tarascon</t>
  </si>
  <si>
    <t>Total 4 Rognonas</t>
  </si>
  <si>
    <t>Total 6 Beaucaire Tarascon</t>
  </si>
  <si>
    <t>Rognonas</t>
  </si>
  <si>
    <t>Beaucaire Tarascon</t>
  </si>
  <si>
    <t>10 Points</t>
  </si>
  <si>
    <t>3 Points</t>
  </si>
  <si>
    <t>33 Points</t>
  </si>
  <si>
    <t>Lagnes</t>
  </si>
  <si>
    <t>2 Lagnes</t>
  </si>
  <si>
    <t>Total 2 Lagnes</t>
  </si>
  <si>
    <t>Titre de la photo</t>
  </si>
  <si>
    <t>Idée, originalité respect du sujet</t>
  </si>
  <si>
    <t>8 Bédoin</t>
  </si>
  <si>
    <t>Total 8 Bédoin</t>
  </si>
  <si>
    <t>Bédoin</t>
  </si>
  <si>
    <t>Bernard Vaquer</t>
  </si>
  <si>
    <t>Montet Jacqueline</t>
  </si>
  <si>
    <t>Jullian Serge</t>
  </si>
  <si>
    <t>Rostoll Clairette</t>
  </si>
  <si>
    <t>Nakhleh Angélique</t>
  </si>
  <si>
    <t>Brun Mireille</t>
  </si>
  <si>
    <t xml:space="preserve">        Titre</t>
  </si>
  <si>
    <t>Image projetéee</t>
  </si>
  <si>
    <t>COURTHEZON</t>
  </si>
  <si>
    <t>A poil et (ou) à plumes</t>
  </si>
  <si>
    <t>Pelletier Gerard</t>
  </si>
  <si>
    <t>Sur le flanc</t>
  </si>
  <si>
    <t>tu veux ma photo</t>
  </si>
  <si>
    <t>salut ça va ?</t>
  </si>
  <si>
    <t>Yu en habit de lumiere</t>
  </si>
  <si>
    <t>Regardez je vole</t>
  </si>
  <si>
    <t>Mazzia Jean-Louis</t>
  </si>
  <si>
    <t>Regard</t>
  </si>
  <si>
    <t>Douceur Vegetal</t>
  </si>
  <si>
    <t>Bonnet Dominique</t>
  </si>
  <si>
    <t>Oups c'est haut</t>
  </si>
  <si>
    <t>Quoi ma gueule ?</t>
  </si>
  <si>
    <t>Butez Marie-Helene</t>
  </si>
  <si>
    <t>Mon truc en plumes</t>
  </si>
  <si>
    <t>Migieu Gilbert</t>
  </si>
  <si>
    <t>Pause pipi</t>
  </si>
  <si>
    <t>Ou sont passées mes noisettes ?</t>
  </si>
  <si>
    <t>Que fais tu ici ?</t>
  </si>
  <si>
    <t>Parade nuptiale</t>
  </si>
  <si>
    <t>Surles Cedric</t>
  </si>
  <si>
    <t>C'est mon os</t>
  </si>
  <si>
    <t>Anthony Coquin</t>
  </si>
  <si>
    <t>Terra Incognita</t>
  </si>
  <si>
    <t>Françoise Latappy</t>
  </si>
  <si>
    <t>De Bretagne</t>
  </si>
  <si>
    <t>Christine Micault</t>
  </si>
  <si>
    <t>L'Angelot</t>
  </si>
  <si>
    <t>Michel Bollecker</t>
  </si>
  <si>
    <t>Sans efforts</t>
  </si>
  <si>
    <t>Muriel Dorthe</t>
  </si>
  <si>
    <t>Mon bon profil</t>
  </si>
  <si>
    <t>Séverine Coindet</t>
  </si>
  <si>
    <t>Retour de chasse</t>
  </si>
  <si>
    <t>Il ne me tire plus la queue, c'est déjà ça !</t>
  </si>
  <si>
    <t>Philippe Angélini</t>
  </si>
  <si>
    <t>Mouton et mouette</t>
  </si>
  <si>
    <t>Origine</t>
  </si>
  <si>
    <t>Cyril Spocrani</t>
  </si>
  <si>
    <t>Cahin-caha</t>
  </si>
  <si>
    <t>Talmine</t>
  </si>
  <si>
    <t>Philippe Bouvier</t>
  </si>
  <si>
    <t>Symbole Américain</t>
  </si>
  <si>
    <t>Attente</t>
  </si>
  <si>
    <t>Je séche !</t>
  </si>
  <si>
    <t>Je vous vois</t>
  </si>
  <si>
    <t>Marie Laurence Jones</t>
  </si>
  <si>
    <t>Chat de la pointe</t>
  </si>
  <si>
    <t>Le baiser</t>
  </si>
  <si>
    <t>Jean Pierre Maurin</t>
  </si>
  <si>
    <t>L’aigle sur sa proie</t>
  </si>
  <si>
    <t>Mijo Ripoll</t>
  </si>
  <si>
    <t>Queue de pie</t>
  </si>
  <si>
    <t>Amour fou</t>
  </si>
  <si>
    <t>Belles moustaches</t>
  </si>
  <si>
    <t>Le raton laveur</t>
  </si>
  <si>
    <t>Renée Vasse</t>
  </si>
  <si>
    <t>Les inséparables</t>
  </si>
  <si>
    <t>Pierre Avy</t>
  </si>
  <si>
    <t>Heros festival</t>
  </si>
  <si>
    <t>Anna Thomas</t>
  </si>
  <si>
    <t>Les jumeaux</t>
  </si>
  <si>
    <t>Charles Grosse</t>
  </si>
  <si>
    <t>La cage aux oiseaux</t>
  </si>
  <si>
    <t>Samantha Roux</t>
  </si>
  <si>
    <t>t’as d’beaux yeux tu sais</t>
  </si>
  <si>
    <t>Je ne fais rien que des bêtises</t>
  </si>
  <si>
    <t>A plumes</t>
  </si>
  <si>
    <t>Maryvonne Gallene</t>
  </si>
  <si>
    <t>Observation</t>
  </si>
  <si>
    <t>Charrier Patricia</t>
  </si>
  <si>
    <t>Duo de poils</t>
  </si>
  <si>
    <t>Mériaux Hubert</t>
  </si>
  <si>
    <t>Aurore</t>
  </si>
  <si>
    <t>Le chauffeur livreur de Nuts Company</t>
  </si>
  <si>
    <t xml:space="preserve">Bianchi Claude </t>
  </si>
  <si>
    <t>Même les fleurs en ont !</t>
  </si>
  <si>
    <t>Décontracté</t>
  </si>
  <si>
    <t>Fournier Jean Marc</t>
  </si>
  <si>
    <t>Piana</t>
  </si>
  <si>
    <t>C'est ma plume !</t>
  </si>
  <si>
    <t>Seul au monde</t>
  </si>
  <si>
    <t>Sous le soleil</t>
  </si>
  <si>
    <t>Ca pique</t>
  </si>
  <si>
    <t>L'homme à la barbe</t>
  </si>
  <si>
    <t>C'est doux</t>
  </si>
  <si>
    <t>Complicité</t>
  </si>
  <si>
    <t>Mounier Martine</t>
  </si>
  <si>
    <t>Envol</t>
  </si>
  <si>
    <t>Aux abris</t>
  </si>
  <si>
    <t>André Eychenne</t>
  </si>
  <si>
    <t>Même pas peur!</t>
  </si>
  <si>
    <t>Amine Slimani</t>
  </si>
  <si>
    <t>Pigeon vole</t>
  </si>
  <si>
    <t>Bernard Périno</t>
  </si>
  <si>
    <t>Pousse toi blanc bec</t>
  </si>
  <si>
    <t>Francis Hournon</t>
  </si>
  <si>
    <t>Plume au genou</t>
  </si>
  <si>
    <t>Pigeon et sabots</t>
  </si>
  <si>
    <t>Henri Maugasc</t>
  </si>
  <si>
    <t>Le Chihuahua de Tarascon</t>
  </si>
  <si>
    <t>Jean-François Mollet</t>
  </si>
  <si>
    <t>Ecureuil</t>
  </si>
  <si>
    <t>Jean-Marie Collavizza</t>
  </si>
  <si>
    <t>A table</t>
  </si>
  <si>
    <t>Equilibre</t>
  </si>
  <si>
    <t>Scène de ménage</t>
  </si>
  <si>
    <t>Laurent Malarte</t>
  </si>
  <si>
    <t>Ecrire</t>
  </si>
  <si>
    <t>Pierre Cretin-Maitenaz</t>
  </si>
  <si>
    <t>L'atelier</t>
  </si>
  <si>
    <t>Thierry Roux</t>
  </si>
  <si>
    <t>Rencontre</t>
  </si>
  <si>
    <t>Emma erable</t>
  </si>
  <si>
    <t>Yves Héritier</t>
  </si>
  <si>
    <t>Benoîte des rives</t>
  </si>
  <si>
    <t>Bastien MARTIN</t>
  </si>
  <si>
    <t>Pink flamant</t>
  </si>
  <si>
    <t>Bruno CAILLIAU</t>
  </si>
  <si>
    <t>Un observateur curieux</t>
  </si>
  <si>
    <t>Cécile DUPAYS-MIGNÉ</t>
  </si>
  <si>
    <t>Liberté à tire-d'aile</t>
  </si>
  <si>
    <t>Frédérique LOYAU</t>
  </si>
  <si>
    <t>Rideau de cils</t>
  </si>
  <si>
    <t>Pardon ?</t>
  </si>
  <si>
    <t>Jacques GAUDRON</t>
  </si>
  <si>
    <t>Un long bec emmanché d'un long cou</t>
  </si>
  <si>
    <t>Jean-Claude KREMBSER</t>
  </si>
  <si>
    <t>Prise de bec</t>
  </si>
  <si>
    <t>Construction</t>
  </si>
  <si>
    <t>Jean-Paul CHAUVRAT</t>
  </si>
  <si>
    <t>Nekhbet nous impressionne</t>
  </si>
  <si>
    <t>Jonathan DURIEUX</t>
  </si>
  <si>
    <t>À poils au dos</t>
  </si>
  <si>
    <t>De la plume à la plume</t>
  </si>
  <si>
    <t>Nathalie GÜRTLER</t>
  </si>
  <si>
    <t>Nuée</t>
  </si>
  <si>
    <t>Sylviane BÉNÉZECH</t>
  </si>
  <si>
    <t>Le professeur et l'élève</t>
  </si>
  <si>
    <t>Vincent SALADIN</t>
  </si>
  <si>
    <t>C'est une plume d'ange</t>
  </si>
  <si>
    <t>Mon ami Pierrot</t>
  </si>
  <si>
    <t>Giraud thierry</t>
  </si>
  <si>
    <t>le feu au poullalier</t>
  </si>
  <si>
    <t>Le tchador</t>
  </si>
  <si>
    <t xml:space="preserve"> Dardier bernard</t>
  </si>
  <si>
    <t>petite faim</t>
  </si>
  <si>
    <t>Valette Roland</t>
  </si>
  <si>
    <t>Chauve qui peut !</t>
  </si>
  <si>
    <t>Fignon aurelien</t>
  </si>
  <si>
    <t>Hypnose</t>
  </si>
  <si>
    <t>Jamali marc</t>
  </si>
  <si>
    <t>la momie</t>
  </si>
  <si>
    <t>Berthelot pierre</t>
  </si>
  <si>
    <t>l'artiste</t>
  </si>
  <si>
    <t>Saint michel Régine</t>
  </si>
  <si>
    <t>le ménage</t>
  </si>
  <si>
    <t>A poils ou à plumes</t>
  </si>
  <si>
    <t>Dardier bernard</t>
  </si>
  <si>
    <t>Parure</t>
  </si>
  <si>
    <t>la chasse</t>
  </si>
  <si>
    <t>jeu de chien</t>
  </si>
  <si>
    <t>Maddalena joel</t>
  </si>
  <si>
    <t>la sieste</t>
  </si>
  <si>
    <t>bien tenté</t>
  </si>
  <si>
    <t>Plasencia Daniel</t>
  </si>
  <si>
    <t>l' imprudent</t>
  </si>
  <si>
    <t>Patrick Denis</t>
  </si>
  <si>
    <t>Martini Edouard</t>
  </si>
  <si>
    <t>Mathian Alain</t>
  </si>
  <si>
    <t>A poils et ou à plumes</t>
  </si>
  <si>
    <t>Couleur ou monochrome. Cela peut être pris au premier degré " animaux à poils et /ou à plumes" pourquoi, pas les deux et au second degré, par exemple "un nu artistique"</t>
  </si>
  <si>
    <t>ex éco classé par les juges</t>
  </si>
  <si>
    <t>ordre de classement (clef de tri) ordre des clubs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</si>
</sst>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\ mmmm\ yyyy"/>
    <numFmt numFmtId="173" formatCode="0.0"/>
    <numFmt numFmtId="174" formatCode="0.000"/>
    <numFmt numFmtId="175" formatCode="&quot;Vrai&quot;;&quot;Vrai&quot;;&quot;Faux&quot;"/>
    <numFmt numFmtId="176" formatCode="&quot;Actif&quot;;&quot;Actif&quot;;&quot;Inactif&quot;"/>
    <numFmt numFmtId="177" formatCode="[$-40C]d\ mmmm\ yyyy;@"/>
    <numFmt numFmtId="178" formatCode="0\.0"/>
    <numFmt numFmtId="179" formatCode="[$-40C]dddd\ d\ mmmm\ yyyy"/>
    <numFmt numFmtId="180" formatCode="[$-40C]d\-mmm;@"/>
    <numFmt numFmtId="181" formatCode="[$€-2]\ #,##0.00_);[Red]\([$€-2]\ #,##0.00\)"/>
  </numFmts>
  <fonts count="1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0"/>
      <color indexed="15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indexed="15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b/>
      <sz val="22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5"/>
      <name val="Times New Roman"/>
      <family val="1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33"/>
      <name val="Arial"/>
      <family val="2"/>
    </font>
    <font>
      <sz val="10"/>
      <color indexed="33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indexed="10"/>
      <name val="Tahoma"/>
      <family val="2"/>
    </font>
    <font>
      <sz val="14"/>
      <name val="Cambria"/>
      <family val="1"/>
    </font>
    <font>
      <sz val="9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6"/>
      <color indexed="8"/>
      <name val="Times New Roman"/>
      <family val="1"/>
    </font>
    <font>
      <sz val="10"/>
      <color indexed="62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10"/>
      <name val="Calibri"/>
      <family val="2"/>
    </font>
    <font>
      <b/>
      <u val="single"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10"/>
      <name val="Calibri"/>
      <family val="2"/>
    </font>
    <font>
      <sz val="11"/>
      <color theme="1"/>
      <name val="Times New Roman"/>
      <family val="2"/>
    </font>
    <font>
      <sz val="16"/>
      <color rgb="FF000000"/>
      <name val="Times New Roman"/>
      <family val="1"/>
    </font>
    <font>
      <sz val="10"/>
      <color rgb="FFFF00FF"/>
      <name val="Arial"/>
      <family val="2"/>
    </font>
    <font>
      <sz val="10"/>
      <color rgb="FF006600"/>
      <name val="Arial"/>
      <family val="2"/>
    </font>
    <font>
      <sz val="10"/>
      <color rgb="FFFF660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800080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F0"/>
      <name val="Arial"/>
      <family val="2"/>
    </font>
    <font>
      <sz val="12"/>
      <color theme="1"/>
      <name val="Times New Roman"/>
      <family val="1"/>
    </font>
    <font>
      <sz val="12"/>
      <color rgb="FFFF6600"/>
      <name val="Times New Roman"/>
      <family val="1"/>
    </font>
    <font>
      <sz val="12"/>
      <color rgb="FF800080"/>
      <name val="Times New Roman"/>
      <family val="1"/>
    </font>
    <font>
      <sz val="12"/>
      <color rgb="FFFF0000"/>
      <name val="Times New Roman"/>
      <family val="1"/>
    </font>
    <font>
      <sz val="12"/>
      <color rgb="FF008000"/>
      <name val="Times New Roman"/>
      <family val="1"/>
    </font>
    <font>
      <b/>
      <sz val="10"/>
      <color rgb="FFFF00FF"/>
      <name val="Arial"/>
      <family val="2"/>
    </font>
    <font>
      <b/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00072813034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double">
        <color indexed="10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>
        <color indexed="10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double">
        <color indexed="10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double">
        <color indexed="10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10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>
        <color indexed="10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>
        <color rgb="FFFF0000"/>
      </bottom>
    </border>
    <border>
      <left style="thin"/>
      <right style="thin"/>
      <top style="double">
        <color rgb="FFFF0000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double">
        <color rgb="FFFF0000"/>
      </bottom>
    </border>
    <border>
      <left>
        <color indexed="63"/>
      </left>
      <right style="medium"/>
      <top style="double">
        <color rgb="FFFF0000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>
        <color rgb="FFFF0000"/>
      </bottom>
    </border>
    <border>
      <left style="thin"/>
      <right style="medium"/>
      <top style="double">
        <color rgb="FFFF0000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>
        <color rgb="FFFF0000"/>
      </bottom>
    </border>
    <border>
      <left style="medium"/>
      <right style="thin"/>
      <top style="double">
        <color rgb="FFFF0000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>
        <color rgb="FFFF0000"/>
      </bottom>
    </border>
    <border>
      <left>
        <color indexed="63"/>
      </left>
      <right style="thin"/>
      <top style="double">
        <color rgb="FFFF0000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>
        <color rgb="FFFF0000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>
        <color indexed="63"/>
      </bottom>
    </border>
    <border>
      <left style="medium"/>
      <right style="medium">
        <color indexed="8"/>
      </right>
      <top style="double">
        <color indexed="10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indexed="8"/>
      </left>
      <right>
        <color indexed="63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1" applyNumberFormat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3" applyNumberFormat="0" applyAlignment="0" applyProtection="0"/>
    <xf numFmtId="9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49" fillId="17" borderId="9" applyNumberFormat="0" applyAlignment="0" applyProtection="0"/>
  </cellStyleXfs>
  <cellXfs count="536">
    <xf numFmtId="0" fontId="0" fillId="0" borderId="0" xfId="0" applyAlignment="1">
      <alignment/>
    </xf>
    <xf numFmtId="0" fontId="0" fillId="0" borderId="0" xfId="75">
      <alignment/>
      <protection/>
    </xf>
    <xf numFmtId="0" fontId="10" fillId="0" borderId="10" xfId="75" applyFont="1" applyFill="1" applyBorder="1" applyAlignment="1">
      <alignment horizontal="center" vertical="center"/>
      <protection/>
    </xf>
    <xf numFmtId="0" fontId="0" fillId="0" borderId="10" xfId="75" applyFont="1" applyFill="1" applyBorder="1" applyAlignment="1">
      <alignment horizontal="center" vertical="center"/>
      <protection/>
    </xf>
    <xf numFmtId="0" fontId="13" fillId="0" borderId="10" xfId="75" applyFont="1" applyFill="1" applyBorder="1" applyAlignment="1">
      <alignment horizontal="center" vertical="center"/>
      <protection/>
    </xf>
    <xf numFmtId="0" fontId="0" fillId="0" borderId="0" xfId="75" applyAlignment="1">
      <alignment horizontal="center" vertical="center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14" fillId="0" borderId="10" xfId="75" applyFont="1" applyBorder="1" applyAlignment="1">
      <alignment horizontal="center" vertical="center" wrapText="1"/>
      <protection/>
    </xf>
    <xf numFmtId="0" fontId="15" fillId="0" borderId="10" xfId="75" applyFont="1" applyBorder="1" applyAlignment="1">
      <alignment horizontal="center" vertical="center" wrapText="1"/>
      <protection/>
    </xf>
    <xf numFmtId="0" fontId="15" fillId="0" borderId="0" xfId="75" applyFont="1" applyAlignment="1">
      <alignment horizontal="center" vertical="center" wrapText="1"/>
      <protection/>
    </xf>
    <xf numFmtId="0" fontId="0" fillId="0" borderId="10" xfId="75" applyBorder="1" applyAlignment="1">
      <alignment horizontal="center"/>
      <protection/>
    </xf>
    <xf numFmtId="0" fontId="15" fillId="0" borderId="10" xfId="75" applyFont="1" applyBorder="1" applyAlignment="1">
      <alignment horizontal="center" vertical="center"/>
      <protection/>
    </xf>
    <xf numFmtId="0" fontId="16" fillId="0" borderId="10" xfId="75" applyFont="1" applyBorder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0" fontId="17" fillId="0" borderId="10" xfId="75" applyFont="1" applyBorder="1" applyAlignment="1">
      <alignment horizontal="center" vertical="center"/>
      <protection/>
    </xf>
    <xf numFmtId="0" fontId="12" fillId="0" borderId="0" xfId="75" applyFont="1" applyAlignment="1">
      <alignment horizontal="center" vertical="center"/>
      <protection/>
    </xf>
    <xf numFmtId="0" fontId="18" fillId="0" borderId="10" xfId="75" applyFont="1" applyBorder="1" applyAlignment="1">
      <alignment horizontal="center" vertical="center"/>
      <protection/>
    </xf>
    <xf numFmtId="0" fontId="9" fillId="0" borderId="0" xfId="75" applyFont="1" applyAlignment="1">
      <alignment horizontal="center" vertical="center"/>
      <protection/>
    </xf>
    <xf numFmtId="0" fontId="20" fillId="0" borderId="10" xfId="75" applyFont="1" applyBorder="1" applyAlignment="1">
      <alignment horizontal="center" vertical="center"/>
      <protection/>
    </xf>
    <xf numFmtId="0" fontId="19" fillId="0" borderId="10" xfId="75" applyFont="1" applyFill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21" fillId="0" borderId="10" xfId="75" applyFont="1" applyBorder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 vertical="center"/>
      <protection/>
    </xf>
    <xf numFmtId="0" fontId="22" fillId="0" borderId="10" xfId="75" applyFont="1" applyBorder="1" applyAlignment="1">
      <alignment horizontal="center" vertical="center"/>
      <protection/>
    </xf>
    <xf numFmtId="0" fontId="11" fillId="0" borderId="0" xfId="75" applyFont="1" applyAlignment="1">
      <alignment horizontal="center" vertical="center"/>
      <protection/>
    </xf>
    <xf numFmtId="0" fontId="8" fillId="0" borderId="0" xfId="75" applyFont="1" applyAlignment="1">
      <alignment horizontal="center" vertical="center"/>
      <protection/>
    </xf>
    <xf numFmtId="0" fontId="23" fillId="0" borderId="10" xfId="75" applyFont="1" applyBorder="1" applyAlignment="1">
      <alignment horizontal="center" vertical="center"/>
      <protection/>
    </xf>
    <xf numFmtId="0" fontId="0" fillId="0" borderId="0" xfId="75" applyNumberFormat="1" applyFont="1" applyAlignment="1">
      <alignment horizontal="center" vertical="center"/>
      <protection/>
    </xf>
    <xf numFmtId="0" fontId="0" fillId="0" borderId="0" xfId="75" applyAlignment="1">
      <alignment horizontal="center" vertical="center" wrapText="1"/>
      <protection/>
    </xf>
    <xf numFmtId="0" fontId="24" fillId="0" borderId="10" xfId="75" applyFont="1" applyBorder="1" applyAlignment="1">
      <alignment horizontal="center" vertical="center" wrapText="1"/>
      <protection/>
    </xf>
    <xf numFmtId="0" fontId="0" fillId="7" borderId="10" xfId="75" applyFill="1" applyBorder="1" applyAlignment="1">
      <alignment horizontal="center" vertical="center" wrapText="1"/>
      <protection/>
    </xf>
    <xf numFmtId="0" fontId="0" fillId="7" borderId="10" xfId="75" applyFill="1" applyBorder="1">
      <alignment/>
      <protection/>
    </xf>
    <xf numFmtId="0" fontId="0" fillId="0" borderId="11" xfId="75" applyBorder="1">
      <alignment/>
      <protection/>
    </xf>
    <xf numFmtId="0" fontId="0" fillId="0" borderId="12" xfId="75" applyBorder="1">
      <alignment/>
      <protection/>
    </xf>
    <xf numFmtId="0" fontId="25" fillId="0" borderId="10" xfId="75" applyFont="1" applyBorder="1" applyAlignment="1">
      <alignment horizontal="center" vertical="center"/>
      <protection/>
    </xf>
    <xf numFmtId="0" fontId="0" fillId="0" borderId="13" xfId="75" applyBorder="1">
      <alignment/>
      <protection/>
    </xf>
    <xf numFmtId="0" fontId="10" fillId="0" borderId="0" xfId="75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5" fillId="0" borderId="14" xfId="76" applyFont="1" applyBorder="1" applyAlignment="1">
      <alignment horizontal="center" vertical="center"/>
      <protection/>
    </xf>
    <xf numFmtId="0" fontId="0" fillId="0" borderId="0" xfId="76">
      <alignment/>
      <protection/>
    </xf>
    <xf numFmtId="0" fontId="5" fillId="0" borderId="15" xfId="76" applyFont="1" applyBorder="1">
      <alignment/>
      <protection/>
    </xf>
    <xf numFmtId="0" fontId="5" fillId="0" borderId="16" xfId="76" applyFont="1" applyBorder="1">
      <alignment/>
      <protection/>
    </xf>
    <xf numFmtId="0" fontId="5" fillId="0" borderId="0" xfId="76" applyFont="1" applyBorder="1">
      <alignment/>
      <protection/>
    </xf>
    <xf numFmtId="0" fontId="5" fillId="0" borderId="17" xfId="76" applyFont="1" applyBorder="1" applyAlignment="1">
      <alignment horizontal="center" vertical="center" wrapText="1"/>
      <protection/>
    </xf>
    <xf numFmtId="0" fontId="5" fillId="0" borderId="18" xfId="76" applyFont="1" applyBorder="1" applyAlignment="1">
      <alignment horizontal="center" vertical="center" wrapText="1"/>
      <protection/>
    </xf>
    <xf numFmtId="0" fontId="15" fillId="0" borderId="17" xfId="76" applyFont="1" applyBorder="1" applyAlignment="1">
      <alignment horizontal="center" vertical="center" wrapText="1"/>
      <protection/>
    </xf>
    <xf numFmtId="0" fontId="6" fillId="0" borderId="19" xfId="76" applyFont="1" applyBorder="1" applyAlignment="1">
      <alignment horizontal="center" vertical="center"/>
      <protection/>
    </xf>
    <xf numFmtId="0" fontId="5" fillId="0" borderId="20" xfId="76" applyFont="1" applyBorder="1" applyAlignment="1">
      <alignment horizontal="center" vertical="center"/>
      <protection/>
    </xf>
    <xf numFmtId="0" fontId="6" fillId="0" borderId="15" xfId="76" applyFont="1" applyBorder="1" applyAlignment="1">
      <alignment horizontal="center" vertical="center"/>
      <protection/>
    </xf>
    <xf numFmtId="0" fontId="5" fillId="0" borderId="21" xfId="76" applyFont="1" applyBorder="1" applyAlignment="1">
      <alignment horizontal="center" vertical="center"/>
      <protection/>
    </xf>
    <xf numFmtId="0" fontId="6" fillId="0" borderId="22" xfId="76" applyFont="1" applyBorder="1" applyAlignment="1">
      <alignment horizontal="center" vertical="center"/>
      <protection/>
    </xf>
    <xf numFmtId="0" fontId="5" fillId="0" borderId="23" xfId="76" applyFont="1" applyBorder="1" applyAlignment="1">
      <alignment horizontal="center" vertical="center"/>
      <protection/>
    </xf>
    <xf numFmtId="0" fontId="0" fillId="0" borderId="0" xfId="76" applyBorder="1">
      <alignment/>
      <protection/>
    </xf>
    <xf numFmtId="0" fontId="5" fillId="0" borderId="24" xfId="76" applyFont="1" applyBorder="1" applyAlignment="1">
      <alignment horizontal="center" vertical="center"/>
      <protection/>
    </xf>
    <xf numFmtId="0" fontId="6" fillId="0" borderId="25" xfId="76" applyFont="1" applyBorder="1" applyAlignment="1">
      <alignment horizontal="center" vertical="center"/>
      <protection/>
    </xf>
    <xf numFmtId="0" fontId="4" fillId="0" borderId="26" xfId="76" applyFont="1" applyBorder="1" applyAlignment="1">
      <alignment horizontal="center" vertical="center"/>
      <protection/>
    </xf>
    <xf numFmtId="0" fontId="4" fillId="0" borderId="27" xfId="76" applyFont="1" applyBorder="1" applyAlignment="1">
      <alignment horizontal="center" vertical="center"/>
      <protection/>
    </xf>
    <xf numFmtId="0" fontId="4" fillId="0" borderId="28" xfId="76" applyFont="1" applyBorder="1" applyAlignment="1">
      <alignment horizontal="center" vertical="center"/>
      <protection/>
    </xf>
    <xf numFmtId="0" fontId="4" fillId="0" borderId="29" xfId="76" applyFont="1" applyBorder="1" applyAlignment="1">
      <alignment horizontal="center" vertical="center"/>
      <protection/>
    </xf>
    <xf numFmtId="0" fontId="4" fillId="0" borderId="23" xfId="76" applyFont="1" applyBorder="1" applyAlignment="1">
      <alignment horizontal="center" vertical="center"/>
      <protection/>
    </xf>
    <xf numFmtId="0" fontId="4" fillId="0" borderId="30" xfId="76" applyFont="1" applyBorder="1" applyAlignment="1">
      <alignment horizontal="center" vertical="center"/>
      <protection/>
    </xf>
    <xf numFmtId="0" fontId="4" fillId="0" borderId="31" xfId="76" applyFont="1" applyBorder="1" applyAlignment="1">
      <alignment horizontal="center" vertical="center"/>
      <protection/>
    </xf>
    <xf numFmtId="0" fontId="4" fillId="0" borderId="32" xfId="76" applyFont="1" applyBorder="1" applyAlignment="1">
      <alignment horizontal="center" vertical="center"/>
      <protection/>
    </xf>
    <xf numFmtId="0" fontId="6" fillId="0" borderId="33" xfId="76" applyFont="1" applyBorder="1" applyAlignment="1">
      <alignment horizontal="center" vertical="center"/>
      <protection/>
    </xf>
    <xf numFmtId="0" fontId="6" fillId="0" borderId="34" xfId="76" applyFont="1" applyBorder="1" applyAlignment="1">
      <alignment horizontal="center" vertical="center"/>
      <protection/>
    </xf>
    <xf numFmtId="0" fontId="5" fillId="0" borderId="35" xfId="76" applyFont="1" applyBorder="1" applyAlignment="1">
      <alignment horizontal="center" vertical="center"/>
      <protection/>
    </xf>
    <xf numFmtId="0" fontId="5" fillId="0" borderId="36" xfId="76" applyFont="1" applyBorder="1" applyAlignment="1">
      <alignment horizontal="center" vertical="center"/>
      <protection/>
    </xf>
    <xf numFmtId="0" fontId="5" fillId="0" borderId="37" xfId="76" applyFont="1" applyBorder="1" applyAlignment="1">
      <alignment horizontal="center" vertical="center"/>
      <protection/>
    </xf>
    <xf numFmtId="0" fontId="5" fillId="0" borderId="38" xfId="76" applyFont="1" applyBorder="1" applyAlignment="1">
      <alignment horizontal="center" vertical="center"/>
      <protection/>
    </xf>
    <xf numFmtId="0" fontId="6" fillId="0" borderId="39" xfId="76" applyFont="1" applyBorder="1" applyAlignment="1">
      <alignment horizontal="center" vertical="center"/>
      <protection/>
    </xf>
    <xf numFmtId="0" fontId="6" fillId="0" borderId="40" xfId="76" applyFont="1" applyBorder="1" applyAlignment="1">
      <alignment horizontal="center" vertical="center"/>
      <protection/>
    </xf>
    <xf numFmtId="0" fontId="6" fillId="0" borderId="41" xfId="76" applyFont="1" applyBorder="1" applyAlignment="1">
      <alignment horizontal="center" vertical="center"/>
      <protection/>
    </xf>
    <xf numFmtId="0" fontId="6" fillId="0" borderId="42" xfId="76" applyFont="1" applyBorder="1" applyAlignment="1">
      <alignment horizontal="center" vertical="center"/>
      <protection/>
    </xf>
    <xf numFmtId="0" fontId="6" fillId="0" borderId="43" xfId="76" applyFont="1" applyBorder="1" applyAlignment="1">
      <alignment horizontal="center" vertical="center"/>
      <protection/>
    </xf>
    <xf numFmtId="0" fontId="31" fillId="0" borderId="44" xfId="76" applyFont="1" applyBorder="1" applyAlignment="1">
      <alignment horizontal="center" vertical="center"/>
      <protection/>
    </xf>
    <xf numFmtId="0" fontId="0" fillId="0" borderId="11" xfId="75" applyFont="1" applyFill="1" applyBorder="1" applyAlignment="1">
      <alignment horizontal="center" vertical="center"/>
      <protection/>
    </xf>
    <xf numFmtId="0" fontId="0" fillId="0" borderId="45" xfId="75" applyFont="1" applyFill="1" applyBorder="1" applyAlignment="1">
      <alignment horizontal="center" vertical="center"/>
      <protection/>
    </xf>
    <xf numFmtId="0" fontId="6" fillId="0" borderId="46" xfId="76" applyFont="1" applyBorder="1" applyAlignment="1">
      <alignment horizontal="center" vertical="center"/>
      <protection/>
    </xf>
    <xf numFmtId="0" fontId="5" fillId="0" borderId="47" xfId="76" applyFont="1" applyBorder="1" applyAlignment="1">
      <alignment horizontal="center" vertical="center"/>
      <protection/>
    </xf>
    <xf numFmtId="0" fontId="19" fillId="0" borderId="11" xfId="75" applyFont="1" applyFill="1" applyBorder="1" applyAlignment="1">
      <alignment horizontal="center" vertical="center"/>
      <protection/>
    </xf>
    <xf numFmtId="0" fontId="19" fillId="0" borderId="45" xfId="75" applyFont="1" applyFill="1" applyBorder="1" applyAlignment="1">
      <alignment horizontal="center" vertical="center"/>
      <protection/>
    </xf>
    <xf numFmtId="0" fontId="6" fillId="0" borderId="48" xfId="76" applyFont="1" applyBorder="1" applyAlignment="1">
      <alignment horizontal="center" vertical="center"/>
      <protection/>
    </xf>
    <xf numFmtId="0" fontId="13" fillId="0" borderId="11" xfId="75" applyFont="1" applyFill="1" applyBorder="1" applyAlignment="1">
      <alignment horizontal="center" vertical="center"/>
      <protection/>
    </xf>
    <xf numFmtId="0" fontId="10" fillId="0" borderId="49" xfId="75" applyFont="1" applyFill="1" applyBorder="1" applyAlignment="1">
      <alignment horizontal="center" vertical="center"/>
      <protection/>
    </xf>
    <xf numFmtId="0" fontId="10" fillId="0" borderId="11" xfId="75" applyFont="1" applyFill="1" applyBorder="1" applyAlignment="1">
      <alignment horizontal="center" vertical="center"/>
      <protection/>
    </xf>
    <xf numFmtId="0" fontId="10" fillId="0" borderId="45" xfId="75" applyFont="1" applyFill="1" applyBorder="1" applyAlignment="1">
      <alignment horizontal="center" vertical="center"/>
      <protection/>
    </xf>
    <xf numFmtId="0" fontId="16" fillId="0" borderId="10" xfId="75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15" fillId="0" borderId="24" xfId="0" applyFont="1" applyBorder="1" applyAlignment="1">
      <alignment horizontal="center"/>
    </xf>
    <xf numFmtId="0" fontId="0" fillId="0" borderId="51" xfId="75" applyFont="1" applyFill="1" applyBorder="1" applyAlignment="1">
      <alignment horizontal="center" vertical="center"/>
      <protection/>
    </xf>
    <xf numFmtId="0" fontId="19" fillId="0" borderId="51" xfId="75" applyFont="1" applyFill="1" applyBorder="1" applyAlignment="1">
      <alignment horizontal="center" vertical="center"/>
      <protection/>
    </xf>
    <xf numFmtId="0" fontId="10" fillId="0" borderId="51" xfId="75" applyFont="1" applyFill="1" applyBorder="1" applyAlignment="1">
      <alignment horizontal="center" vertical="center"/>
      <protection/>
    </xf>
    <xf numFmtId="0" fontId="16" fillId="0" borderId="35" xfId="75" applyFont="1" applyBorder="1" applyAlignment="1">
      <alignment horizontal="center" vertical="center"/>
      <protection/>
    </xf>
    <xf numFmtId="0" fontId="16" fillId="0" borderId="36" xfId="75" applyFont="1" applyBorder="1" applyAlignment="1">
      <alignment horizontal="center" vertical="center"/>
      <protection/>
    </xf>
    <xf numFmtId="0" fontId="16" fillId="0" borderId="37" xfId="75" applyFont="1" applyBorder="1" applyAlignment="1">
      <alignment horizontal="center" vertical="center"/>
      <protection/>
    </xf>
    <xf numFmtId="0" fontId="16" fillId="0" borderId="52" xfId="75" applyFont="1" applyBorder="1" applyAlignment="1">
      <alignment horizontal="center" vertical="center"/>
      <protection/>
    </xf>
    <xf numFmtId="0" fontId="0" fillId="0" borderId="0" xfId="74" applyAlignment="1">
      <alignment horizontal="center" vertical="center"/>
      <protection/>
    </xf>
    <xf numFmtId="0" fontId="6" fillId="0" borderId="0" xfId="74" applyFont="1" applyAlignment="1">
      <alignment horizontal="center" vertical="center"/>
      <protection/>
    </xf>
    <xf numFmtId="0" fontId="0" fillId="0" borderId="0" xfId="74">
      <alignment/>
      <protection/>
    </xf>
    <xf numFmtId="0" fontId="0" fillId="0" borderId="0" xfId="74" applyFill="1">
      <alignment/>
      <protection/>
    </xf>
    <xf numFmtId="0" fontId="50" fillId="0" borderId="0" xfId="74" applyFont="1" applyFill="1">
      <alignment/>
      <protection/>
    </xf>
    <xf numFmtId="0" fontId="52" fillId="0" borderId="0" xfId="75" applyFont="1">
      <alignment/>
      <protection/>
    </xf>
    <xf numFmtId="0" fontId="53" fillId="0" borderId="0" xfId="75" applyFont="1" applyAlignment="1">
      <alignment horizontal="center" vertical="center"/>
      <protection/>
    </xf>
    <xf numFmtId="0" fontId="53" fillId="0" borderId="53" xfId="75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75" applyFont="1" applyAlignment="1">
      <alignment wrapText="1"/>
      <protection/>
    </xf>
    <xf numFmtId="0" fontId="53" fillId="0" borderId="10" xfId="75" applyFont="1" applyBorder="1" applyAlignment="1">
      <alignment horizontal="center" vertical="center" wrapText="1"/>
      <protection/>
    </xf>
    <xf numFmtId="0" fontId="4" fillId="0" borderId="54" xfId="76" applyFont="1" applyBorder="1" applyAlignment="1">
      <alignment vertical="center"/>
      <protection/>
    </xf>
    <xf numFmtId="0" fontId="5" fillId="0" borderId="55" xfId="76" applyFont="1" applyBorder="1" applyAlignment="1">
      <alignment horizontal="center" vertical="center"/>
      <protection/>
    </xf>
    <xf numFmtId="0" fontId="0" fillId="0" borderId="56" xfId="76" applyBorder="1">
      <alignment/>
      <protection/>
    </xf>
    <xf numFmtId="0" fontId="5" fillId="0" borderId="0" xfId="76" applyFont="1" applyBorder="1" applyAlignment="1">
      <alignment horizontal="right"/>
      <protection/>
    </xf>
    <xf numFmtId="0" fontId="5" fillId="0" borderId="0" xfId="76" applyFont="1" applyBorder="1" applyAlignment="1">
      <alignment/>
      <protection/>
    </xf>
    <xf numFmtId="0" fontId="5" fillId="0" borderId="57" xfId="76" applyFont="1" applyBorder="1">
      <alignment/>
      <protection/>
    </xf>
    <xf numFmtId="0" fontId="5" fillId="0" borderId="0" xfId="76" applyFont="1" applyBorder="1" applyAlignment="1">
      <alignment horizontal="center"/>
      <protection/>
    </xf>
    <xf numFmtId="0" fontId="4" fillId="0" borderId="18" xfId="76" applyFont="1" applyBorder="1" applyAlignment="1">
      <alignment horizontal="left" vertical="center"/>
      <protection/>
    </xf>
    <xf numFmtId="0" fontId="4" fillId="0" borderId="18" xfId="76" applyFont="1" applyBorder="1" applyAlignment="1">
      <alignment vertical="center"/>
      <protection/>
    </xf>
    <xf numFmtId="0" fontId="30" fillId="0" borderId="58" xfId="76" applyFont="1" applyBorder="1" applyAlignment="1">
      <alignment vertical="center"/>
      <protection/>
    </xf>
    <xf numFmtId="0" fontId="53" fillId="0" borderId="53" xfId="75" applyFont="1" applyBorder="1" applyAlignment="1">
      <alignment horizontal="center" vertical="center"/>
      <protection/>
    </xf>
    <xf numFmtId="0" fontId="6" fillId="0" borderId="59" xfId="76" applyFont="1" applyBorder="1" applyAlignment="1">
      <alignment horizontal="center" vertical="center"/>
      <protection/>
    </xf>
    <xf numFmtId="0" fontId="6" fillId="0" borderId="60" xfId="76" applyFont="1" applyBorder="1" applyAlignment="1">
      <alignment horizontal="center" vertical="center"/>
      <protection/>
    </xf>
    <xf numFmtId="0" fontId="4" fillId="0" borderId="54" xfId="76" applyFont="1" applyBorder="1" applyAlignment="1">
      <alignment horizontal="left" vertical="center"/>
      <protection/>
    </xf>
    <xf numFmtId="0" fontId="5" fillId="0" borderId="61" xfId="76" applyFont="1" applyBorder="1" applyAlignment="1">
      <alignment horizontal="center" vertical="center" wrapText="1"/>
      <protection/>
    </xf>
    <xf numFmtId="0" fontId="54" fillId="0" borderId="10" xfId="75" applyFont="1" applyFill="1" applyBorder="1" applyAlignment="1">
      <alignment horizontal="center" vertical="center"/>
      <protection/>
    </xf>
    <xf numFmtId="0" fontId="52" fillId="0" borderId="10" xfId="75" applyFont="1" applyFill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 wrapText="1"/>
      <protection/>
    </xf>
    <xf numFmtId="0" fontId="6" fillId="0" borderId="62" xfId="76" applyFont="1" applyBorder="1" applyAlignment="1">
      <alignment horizontal="center" vertical="center"/>
      <protection/>
    </xf>
    <xf numFmtId="0" fontId="6" fillId="0" borderId="63" xfId="76" applyFont="1" applyBorder="1" applyAlignment="1">
      <alignment horizontal="center" vertical="center"/>
      <protection/>
    </xf>
    <xf numFmtId="0" fontId="6" fillId="0" borderId="64" xfId="76" applyFont="1" applyBorder="1" applyAlignment="1">
      <alignment horizontal="center" vertical="center"/>
      <protection/>
    </xf>
    <xf numFmtId="0" fontId="6" fillId="0" borderId="65" xfId="76" applyFont="1" applyBorder="1" applyAlignment="1">
      <alignment horizontal="center" vertical="center"/>
      <protection/>
    </xf>
    <xf numFmtId="0" fontId="6" fillId="0" borderId="66" xfId="76" applyFont="1" applyBorder="1" applyAlignment="1">
      <alignment horizontal="center" vertical="center"/>
      <protection/>
    </xf>
    <xf numFmtId="0" fontId="6" fillId="0" borderId="67" xfId="76" applyFont="1" applyBorder="1" applyAlignment="1">
      <alignment horizontal="center" vertical="center"/>
      <protection/>
    </xf>
    <xf numFmtId="0" fontId="6" fillId="0" borderId="68" xfId="76" applyFont="1" applyBorder="1" applyAlignment="1">
      <alignment horizontal="center" vertical="center"/>
      <protection/>
    </xf>
    <xf numFmtId="0" fontId="6" fillId="0" borderId="69" xfId="76" applyFont="1" applyBorder="1" applyAlignment="1">
      <alignment horizontal="center" vertical="center"/>
      <protection/>
    </xf>
    <xf numFmtId="0" fontId="16" fillId="0" borderId="70" xfId="75" applyFont="1" applyBorder="1" applyAlignment="1">
      <alignment horizontal="center" vertical="center"/>
      <protection/>
    </xf>
    <xf numFmtId="0" fontId="16" fillId="0" borderId="71" xfId="75" applyFont="1" applyBorder="1" applyAlignment="1">
      <alignment horizontal="center" vertical="center"/>
      <protection/>
    </xf>
    <xf numFmtId="0" fontId="4" fillId="0" borderId="72" xfId="76" applyFont="1" applyBorder="1" applyAlignment="1">
      <alignment horizontal="center" vertical="center"/>
      <protection/>
    </xf>
    <xf numFmtId="0" fontId="19" fillId="0" borderId="13" xfId="75" applyFont="1" applyFill="1" applyBorder="1" applyAlignment="1">
      <alignment horizontal="center" vertical="center"/>
      <protection/>
    </xf>
    <xf numFmtId="0" fontId="6" fillId="0" borderId="73" xfId="76" applyFont="1" applyBorder="1" applyAlignment="1">
      <alignment horizontal="center" vertical="center"/>
      <protection/>
    </xf>
    <xf numFmtId="0" fontId="5" fillId="0" borderId="70" xfId="76" applyFont="1" applyBorder="1" applyAlignment="1">
      <alignment horizontal="center" vertical="center"/>
      <protection/>
    </xf>
    <xf numFmtId="0" fontId="6" fillId="0" borderId="20" xfId="76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0" fontId="52" fillId="0" borderId="0" xfId="75" applyFont="1" applyAlignment="1">
      <alignment horizontal="center" vertical="center"/>
      <protection/>
    </xf>
    <xf numFmtId="0" fontId="0" fillId="0" borderId="10" xfId="75" applyBorder="1" applyAlignment="1">
      <alignment horizontal="center" vertical="center"/>
      <protection/>
    </xf>
    <xf numFmtId="0" fontId="10" fillId="0" borderId="10" xfId="75" applyFont="1" applyBorder="1" applyAlignment="1">
      <alignment horizontal="center" vertical="center"/>
      <protection/>
    </xf>
    <xf numFmtId="0" fontId="61" fillId="0" borderId="10" xfId="75" applyFont="1" applyBorder="1" applyAlignment="1">
      <alignment horizontal="center" vertical="center"/>
      <protection/>
    </xf>
    <xf numFmtId="0" fontId="62" fillId="0" borderId="10" xfId="75" applyFont="1" applyBorder="1" applyAlignment="1">
      <alignment horizontal="center" vertical="center"/>
      <protection/>
    </xf>
    <xf numFmtId="0" fontId="62" fillId="0" borderId="51" xfId="75" applyFont="1" applyFill="1" applyBorder="1" applyAlignment="1">
      <alignment horizontal="center" vertical="center"/>
      <protection/>
    </xf>
    <xf numFmtId="0" fontId="7" fillId="0" borderId="51" xfId="75" applyFont="1" applyFill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23" fillId="0" borderId="10" xfId="75" applyFont="1" applyBorder="1" applyAlignment="1">
      <alignment horizontal="center" vertical="center"/>
      <protection/>
    </xf>
    <xf numFmtId="0" fontId="0" fillId="0" borderId="0" xfId="74" applyAlignment="1">
      <alignment horizontal="center"/>
      <protection/>
    </xf>
    <xf numFmtId="0" fontId="0" fillId="0" borderId="0" xfId="74" applyFill="1" applyAlignment="1">
      <alignment horizontal="center"/>
      <protection/>
    </xf>
    <xf numFmtId="0" fontId="54" fillId="0" borderId="13" xfId="75" applyFont="1" applyFill="1" applyBorder="1" applyAlignment="1">
      <alignment horizontal="center" vertical="center"/>
      <protection/>
    </xf>
    <xf numFmtId="0" fontId="5" fillId="0" borderId="74" xfId="76" applyFont="1" applyBorder="1" applyAlignment="1">
      <alignment horizontal="center" vertical="center"/>
      <protection/>
    </xf>
    <xf numFmtId="0" fontId="5" fillId="0" borderId="75" xfId="76" applyFont="1" applyBorder="1" applyAlignment="1">
      <alignment horizontal="center" vertical="center"/>
      <protection/>
    </xf>
    <xf numFmtId="0" fontId="15" fillId="0" borderId="76" xfId="76" applyFont="1" applyBorder="1" applyAlignment="1">
      <alignment horizontal="center" vertical="center" wrapText="1"/>
      <protection/>
    </xf>
    <xf numFmtId="0" fontId="53" fillId="0" borderId="77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52" fillId="0" borderId="7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0" xfId="75" applyFont="1" applyBorder="1" applyAlignment="1">
      <alignment wrapText="1"/>
      <protection/>
    </xf>
    <xf numFmtId="0" fontId="52" fillId="0" borderId="0" xfId="75" applyFont="1" applyBorder="1">
      <alignment/>
      <protection/>
    </xf>
    <xf numFmtId="0" fontId="53" fillId="0" borderId="79" xfId="75" applyFont="1" applyBorder="1" applyAlignment="1">
      <alignment horizontal="center" vertical="center" wrapText="1"/>
      <protection/>
    </xf>
    <xf numFmtId="0" fontId="0" fillId="0" borderId="0" xfId="76" applyAlignment="1">
      <alignment wrapText="1"/>
      <protection/>
    </xf>
    <xf numFmtId="0" fontId="5" fillId="0" borderId="80" xfId="76" applyFont="1" applyBorder="1" applyAlignment="1">
      <alignment horizontal="center" vertical="center"/>
      <protection/>
    </xf>
    <xf numFmtId="0" fontId="51" fillId="0" borderId="0" xfId="75" applyFont="1" applyAlignment="1">
      <alignment vertical="center"/>
      <protection/>
    </xf>
    <xf numFmtId="180" fontId="51" fillId="0" borderId="0" xfId="75" applyNumberFormat="1" applyFont="1" applyBorder="1" applyAlignment="1">
      <alignment horizontal="center" vertical="center"/>
      <protection/>
    </xf>
    <xf numFmtId="0" fontId="56" fillId="0" borderId="54" xfId="76" applyFont="1" applyBorder="1" applyAlignment="1">
      <alignment vertical="center"/>
      <protection/>
    </xf>
    <xf numFmtId="0" fontId="51" fillId="0" borderId="55" xfId="76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2" fillId="0" borderId="56" xfId="76" applyFont="1" applyBorder="1">
      <alignment/>
      <protection/>
    </xf>
    <xf numFmtId="0" fontId="52" fillId="0" borderId="0" xfId="76" applyFont="1" applyBorder="1">
      <alignment/>
      <protection/>
    </xf>
    <xf numFmtId="0" fontId="51" fillId="0" borderId="0" xfId="76" applyFont="1" applyBorder="1" applyAlignment="1">
      <alignment horizontal="right"/>
      <protection/>
    </xf>
    <xf numFmtId="0" fontId="51" fillId="0" borderId="0" xfId="76" applyFont="1" applyBorder="1" applyAlignment="1">
      <alignment/>
      <protection/>
    </xf>
    <xf numFmtId="0" fontId="51" fillId="0" borderId="57" xfId="76" applyFont="1" applyBorder="1">
      <alignment/>
      <protection/>
    </xf>
    <xf numFmtId="0" fontId="51" fillId="0" borderId="0" xfId="76" applyFont="1" applyBorder="1">
      <alignment/>
      <protection/>
    </xf>
    <xf numFmtId="0" fontId="52" fillId="0" borderId="81" xfId="76" applyFont="1" applyBorder="1">
      <alignment/>
      <protection/>
    </xf>
    <xf numFmtId="0" fontId="57" fillId="0" borderId="81" xfId="76" applyFont="1" applyBorder="1" applyAlignment="1">
      <alignment vertical="center"/>
      <protection/>
    </xf>
    <xf numFmtId="0" fontId="52" fillId="0" borderId="82" xfId="0" applyFont="1" applyBorder="1" applyAlignment="1">
      <alignment/>
    </xf>
    <xf numFmtId="0" fontId="53" fillId="0" borderId="0" xfId="0" applyFont="1" applyAlignment="1">
      <alignment/>
    </xf>
    <xf numFmtId="0" fontId="56" fillId="29" borderId="10" xfId="76" applyFont="1" applyFill="1" applyBorder="1" applyAlignment="1">
      <alignment horizontal="center" vertical="center"/>
      <protection/>
    </xf>
    <xf numFmtId="0" fontId="51" fillId="29" borderId="13" xfId="76" applyFont="1" applyFill="1" applyBorder="1" applyAlignment="1">
      <alignment horizontal="center" vertical="center"/>
      <protection/>
    </xf>
    <xf numFmtId="172" fontId="51" fillId="29" borderId="10" xfId="76" applyNumberFormat="1" applyFont="1" applyFill="1" applyBorder="1" applyAlignment="1">
      <alignment horizontal="center" vertical="center"/>
      <protection/>
    </xf>
    <xf numFmtId="0" fontId="53" fillId="29" borderId="10" xfId="0" applyFont="1" applyFill="1" applyBorder="1" applyAlignment="1">
      <alignment horizontal="center" vertical="center"/>
    </xf>
    <xf numFmtId="0" fontId="5" fillId="0" borderId="0" xfId="76" applyFont="1" applyBorder="1" applyAlignment="1">
      <alignment horizontal="center" vertical="center"/>
      <protection/>
    </xf>
    <xf numFmtId="0" fontId="64" fillId="0" borderId="10" xfId="75" applyFont="1" applyBorder="1" applyAlignment="1">
      <alignment horizontal="center" vertical="center"/>
      <protection/>
    </xf>
    <xf numFmtId="0" fontId="63" fillId="0" borderId="51" xfId="75" applyFont="1" applyFill="1" applyBorder="1" applyAlignment="1">
      <alignment horizontal="center" vertical="center"/>
      <protection/>
    </xf>
    <xf numFmtId="0" fontId="52" fillId="0" borderId="0" xfId="75" applyFont="1" applyBorder="1" applyAlignment="1">
      <alignment horizontal="center" vertical="center"/>
      <protection/>
    </xf>
    <xf numFmtId="0" fontId="63" fillId="0" borderId="10" xfId="75" applyFont="1" applyBorder="1" applyAlignment="1">
      <alignment horizontal="center" vertical="center"/>
      <protection/>
    </xf>
    <xf numFmtId="0" fontId="53" fillId="0" borderId="83" xfId="0" applyFont="1" applyBorder="1" applyAlignment="1">
      <alignment horizontal="center" vertical="center" wrapText="1"/>
    </xf>
    <xf numFmtId="0" fontId="93" fillId="0" borderId="0" xfId="0" applyFont="1" applyAlignment="1">
      <alignment horizontal="left" readingOrder="1"/>
    </xf>
    <xf numFmtId="0" fontId="94" fillId="0" borderId="10" xfId="75" applyFont="1" applyFill="1" applyBorder="1" applyAlignment="1">
      <alignment horizontal="center" vertical="center"/>
      <protection/>
    </xf>
    <xf numFmtId="0" fontId="95" fillId="0" borderId="10" xfId="75" applyFont="1" applyFill="1" applyBorder="1" applyAlignment="1">
      <alignment horizontal="center" vertical="center"/>
      <protection/>
    </xf>
    <xf numFmtId="0" fontId="94" fillId="0" borderId="49" xfId="75" applyFont="1" applyFill="1" applyBorder="1" applyAlignment="1">
      <alignment horizontal="center" vertical="center"/>
      <protection/>
    </xf>
    <xf numFmtId="0" fontId="94" fillId="0" borderId="11" xfId="75" applyFont="1" applyFill="1" applyBorder="1" applyAlignment="1">
      <alignment horizontal="center" vertical="center"/>
      <protection/>
    </xf>
    <xf numFmtId="0" fontId="94" fillId="0" borderId="13" xfId="75" applyFont="1" applyFill="1" applyBorder="1" applyAlignment="1">
      <alignment horizontal="center" vertical="center"/>
      <protection/>
    </xf>
    <xf numFmtId="0" fontId="94" fillId="0" borderId="84" xfId="75" applyFont="1" applyFill="1" applyBorder="1" applyAlignment="1">
      <alignment horizontal="center" vertical="center"/>
      <protection/>
    </xf>
    <xf numFmtId="0" fontId="95" fillId="0" borderId="49" xfId="75" applyFont="1" applyFill="1" applyBorder="1" applyAlignment="1">
      <alignment horizontal="center" vertical="center"/>
      <protection/>
    </xf>
    <xf numFmtId="0" fontId="95" fillId="0" borderId="11" xfId="75" applyFont="1" applyFill="1" applyBorder="1" applyAlignment="1">
      <alignment horizontal="center" vertical="center"/>
      <protection/>
    </xf>
    <xf numFmtId="0" fontId="95" fillId="0" borderId="45" xfId="75" applyFont="1" applyFill="1" applyBorder="1" applyAlignment="1">
      <alignment horizontal="center" vertical="center"/>
      <protection/>
    </xf>
    <xf numFmtId="0" fontId="23" fillId="0" borderId="0" xfId="75" applyFont="1" applyBorder="1" applyAlignment="1">
      <alignment horizontal="center" vertical="center"/>
      <protection/>
    </xf>
    <xf numFmtId="0" fontId="7" fillId="0" borderId="0" xfId="75" applyFont="1" applyFill="1" applyBorder="1" applyAlignment="1">
      <alignment horizontal="center" vertical="center"/>
      <protection/>
    </xf>
    <xf numFmtId="0" fontId="95" fillId="0" borderId="0" xfId="0" applyFont="1" applyBorder="1" applyAlignment="1">
      <alignment horizontal="center" vertical="center"/>
    </xf>
    <xf numFmtId="0" fontId="16" fillId="0" borderId="0" xfId="75" applyFont="1" applyBorder="1" applyAlignment="1">
      <alignment horizontal="center" vertical="center"/>
      <protection/>
    </xf>
    <xf numFmtId="0" fontId="95" fillId="0" borderId="0" xfId="75" applyFont="1" applyFill="1" applyBorder="1" applyAlignment="1">
      <alignment horizontal="center" vertical="center"/>
      <protection/>
    </xf>
    <xf numFmtId="0" fontId="15" fillId="0" borderId="85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58" xfId="0" applyFont="1" applyBorder="1" applyAlignment="1">
      <alignment horizontal="center"/>
    </xf>
    <xf numFmtId="0" fontId="52" fillId="0" borderId="0" xfId="75" applyFont="1" applyFill="1">
      <alignment/>
      <protection/>
    </xf>
    <xf numFmtId="0" fontId="52" fillId="0" borderId="0" xfId="75" applyFont="1" applyFill="1" applyAlignment="1">
      <alignment horizontal="center" vertical="center"/>
      <protection/>
    </xf>
    <xf numFmtId="0" fontId="52" fillId="0" borderId="11" xfId="75" applyFont="1" applyFill="1" applyBorder="1" applyAlignment="1">
      <alignment horizontal="center" vertical="center"/>
      <protection/>
    </xf>
    <xf numFmtId="0" fontId="52" fillId="0" borderId="13" xfId="75" applyFont="1" applyFill="1" applyBorder="1" applyAlignment="1">
      <alignment horizontal="center" vertical="center"/>
      <protection/>
    </xf>
    <xf numFmtId="0" fontId="52" fillId="0" borderId="86" xfId="75" applyFont="1" applyFill="1" applyBorder="1" applyAlignment="1">
      <alignment horizontal="center" vertical="center"/>
      <protection/>
    </xf>
    <xf numFmtId="0" fontId="52" fillId="0" borderId="87" xfId="75" applyFont="1" applyFill="1" applyBorder="1" applyAlignment="1">
      <alignment horizontal="center" vertical="center"/>
      <protection/>
    </xf>
    <xf numFmtId="0" fontId="52" fillId="0" borderId="88" xfId="75" applyFont="1" applyFill="1" applyBorder="1" applyAlignment="1">
      <alignment horizontal="center" vertical="center"/>
      <protection/>
    </xf>
    <xf numFmtId="0" fontId="96" fillId="0" borderId="10" xfId="75" applyFont="1" applyFill="1" applyBorder="1" applyAlignment="1">
      <alignment horizontal="center" vertical="center"/>
      <protection/>
    </xf>
    <xf numFmtId="0" fontId="97" fillId="0" borderId="10" xfId="75" applyFont="1" applyFill="1" applyBorder="1" applyAlignment="1">
      <alignment horizontal="center" vertical="center"/>
      <protection/>
    </xf>
    <xf numFmtId="0" fontId="98" fillId="0" borderId="10" xfId="75" applyFont="1" applyFill="1" applyBorder="1" applyAlignment="1">
      <alignment horizontal="center" vertical="center"/>
      <protection/>
    </xf>
    <xf numFmtId="0" fontId="4" fillId="0" borderId="47" xfId="76" applyFont="1" applyBorder="1" applyAlignment="1">
      <alignment horizontal="center" vertical="center"/>
      <protection/>
    </xf>
    <xf numFmtId="0" fontId="51" fillId="0" borderId="0" xfId="75" applyFont="1" applyAlignment="1">
      <alignment horizontal="center" vertical="center"/>
      <protection/>
    </xf>
    <xf numFmtId="0" fontId="99" fillId="0" borderId="10" xfId="75" applyFont="1" applyFill="1" applyBorder="1" applyAlignment="1">
      <alignment horizontal="center" vertical="center"/>
      <protection/>
    </xf>
    <xf numFmtId="0" fontId="53" fillId="0" borderId="89" xfId="75" applyFont="1" applyBorder="1" applyAlignment="1">
      <alignment horizontal="center" vertical="center" wrapText="1"/>
      <protection/>
    </xf>
    <xf numFmtId="0" fontId="53" fillId="0" borderId="90" xfId="75" applyFont="1" applyBorder="1" applyAlignment="1">
      <alignment vertical="center" wrapText="1"/>
      <protection/>
    </xf>
    <xf numFmtId="0" fontId="15" fillId="0" borderId="91" xfId="0" applyFont="1" applyBorder="1" applyAlignment="1">
      <alignment horizontal="center" vertical="center"/>
    </xf>
    <xf numFmtId="0" fontId="0" fillId="30" borderId="92" xfId="0" applyFill="1" applyBorder="1" applyAlignment="1">
      <alignment horizontal="center" vertical="center"/>
    </xf>
    <xf numFmtId="0" fontId="16" fillId="0" borderId="93" xfId="75" applyFont="1" applyBorder="1" applyAlignment="1">
      <alignment horizontal="center" vertical="center"/>
      <protection/>
    </xf>
    <xf numFmtId="0" fontId="0" fillId="0" borderId="94" xfId="75" applyFont="1" applyFill="1" applyBorder="1" applyAlignment="1">
      <alignment horizontal="center" vertical="center"/>
      <protection/>
    </xf>
    <xf numFmtId="0" fontId="6" fillId="0" borderId="95" xfId="76" applyFont="1" applyBorder="1" applyAlignment="1">
      <alignment horizontal="center" vertical="center"/>
      <protection/>
    </xf>
    <xf numFmtId="0" fontId="5" fillId="0" borderId="96" xfId="76" applyFont="1" applyBorder="1" applyAlignment="1">
      <alignment horizontal="center" vertical="center"/>
      <protection/>
    </xf>
    <xf numFmtId="0" fontId="5" fillId="0" borderId="97" xfId="76" applyFont="1" applyBorder="1" applyAlignment="1">
      <alignment horizontal="center" vertical="center"/>
      <protection/>
    </xf>
    <xf numFmtId="0" fontId="9" fillId="0" borderId="10" xfId="75" applyFont="1" applyFill="1" applyBorder="1" applyAlignment="1">
      <alignment horizontal="center" vertical="center"/>
      <protection/>
    </xf>
    <xf numFmtId="0" fontId="0" fillId="30" borderId="98" xfId="76" applyFill="1" applyBorder="1" applyAlignment="1">
      <alignment horizontal="center" vertical="center"/>
      <protection/>
    </xf>
    <xf numFmtId="0" fontId="0" fillId="30" borderId="99" xfId="76" applyFill="1" applyBorder="1" applyAlignment="1">
      <alignment horizontal="center" vertical="center"/>
      <protection/>
    </xf>
    <xf numFmtId="0" fontId="0" fillId="30" borderId="100" xfId="76" applyFill="1" applyBorder="1" applyAlignment="1">
      <alignment horizontal="center" vertical="center" wrapText="1"/>
      <protection/>
    </xf>
    <xf numFmtId="0" fontId="0" fillId="30" borderId="101" xfId="76" applyFill="1" applyBorder="1" applyAlignment="1">
      <alignment horizontal="center" vertical="center"/>
      <protection/>
    </xf>
    <xf numFmtId="0" fontId="0" fillId="30" borderId="102" xfId="76" applyFill="1" applyBorder="1" applyAlignment="1">
      <alignment horizontal="center" vertical="center"/>
      <protection/>
    </xf>
    <xf numFmtId="0" fontId="5" fillId="0" borderId="30" xfId="76" applyFont="1" applyBorder="1" applyAlignment="1">
      <alignment horizontal="center" vertical="center"/>
      <protection/>
    </xf>
    <xf numFmtId="0" fontId="52" fillId="31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53" fillId="0" borderId="10" xfId="75" applyFont="1" applyFill="1" applyBorder="1" applyAlignment="1">
      <alignment horizontal="center"/>
      <protection/>
    </xf>
    <xf numFmtId="0" fontId="51" fillId="0" borderId="0" xfId="0" applyFont="1" applyAlignment="1">
      <alignment horizontal="left" vertical="center" indent="5"/>
    </xf>
    <xf numFmtId="0" fontId="53" fillId="0" borderId="0" xfId="0" applyFont="1" applyAlignment="1">
      <alignment horizontal="left" vertical="center" indent="5"/>
    </xf>
    <xf numFmtId="0" fontId="60" fillId="32" borderId="10" xfId="75" applyFont="1" applyFill="1" applyBorder="1" applyAlignment="1">
      <alignment horizontal="center" vertical="center"/>
      <protection/>
    </xf>
    <xf numFmtId="0" fontId="59" fillId="32" borderId="10" xfId="75" applyFont="1" applyFill="1" applyBorder="1" applyAlignment="1">
      <alignment horizontal="center" vertical="center"/>
      <protection/>
    </xf>
    <xf numFmtId="0" fontId="100" fillId="32" borderId="51" xfId="75" applyFont="1" applyFill="1" applyBorder="1" applyAlignment="1">
      <alignment horizontal="center" vertical="center"/>
      <protection/>
    </xf>
    <xf numFmtId="0" fontId="12" fillId="32" borderId="10" xfId="75" applyFont="1" applyFill="1" applyBorder="1" applyAlignment="1">
      <alignment horizontal="center" vertical="center"/>
      <protection/>
    </xf>
    <xf numFmtId="0" fontId="100" fillId="32" borderId="10" xfId="75" applyFont="1" applyFill="1" applyBorder="1" applyAlignment="1">
      <alignment horizontal="center" vertical="center"/>
      <protection/>
    </xf>
    <xf numFmtId="0" fontId="71" fillId="0" borderId="0" xfId="75" applyFont="1" applyAlignment="1">
      <alignment horizontal="center" vertical="center"/>
      <protection/>
    </xf>
    <xf numFmtId="0" fontId="101" fillId="0" borderId="51" xfId="75" applyFont="1" applyFill="1" applyBorder="1" applyAlignment="1">
      <alignment horizontal="center" vertical="center"/>
      <protection/>
    </xf>
    <xf numFmtId="0" fontId="12" fillId="32" borderId="11" xfId="75" applyFont="1" applyFill="1" applyBorder="1" applyAlignment="1">
      <alignment horizontal="center" vertical="center"/>
      <protection/>
    </xf>
    <xf numFmtId="0" fontId="12" fillId="32" borderId="45" xfId="75" applyFont="1" applyFill="1" applyBorder="1" applyAlignment="1">
      <alignment horizontal="center" vertical="center"/>
      <protection/>
    </xf>
    <xf numFmtId="0" fontId="12" fillId="32" borderId="49" xfId="75" applyFont="1" applyFill="1" applyBorder="1" applyAlignment="1">
      <alignment horizontal="center" vertical="center"/>
      <protection/>
    </xf>
    <xf numFmtId="0" fontId="94" fillId="0" borderId="51" xfId="75" applyFont="1" applyFill="1" applyBorder="1" applyAlignment="1">
      <alignment horizontal="center" vertical="center"/>
      <protection/>
    </xf>
    <xf numFmtId="0" fontId="96" fillId="0" borderId="51" xfId="75" applyFont="1" applyFill="1" applyBorder="1" applyAlignment="1">
      <alignment horizontal="center" vertical="center"/>
      <protection/>
    </xf>
    <xf numFmtId="0" fontId="102" fillId="32" borderId="10" xfId="75" applyFont="1" applyFill="1" applyBorder="1" applyAlignment="1">
      <alignment horizontal="center" vertical="center"/>
      <protection/>
    </xf>
    <xf numFmtId="0" fontId="103" fillId="32" borderId="10" xfId="75" applyFont="1" applyFill="1" applyBorder="1" applyAlignment="1">
      <alignment horizontal="center" vertical="center"/>
      <protection/>
    </xf>
    <xf numFmtId="0" fontId="102" fillId="32" borderId="51" xfId="75" applyFont="1" applyFill="1" applyBorder="1" applyAlignment="1">
      <alignment horizontal="center" vertical="center"/>
      <protection/>
    </xf>
    <xf numFmtId="0" fontId="11" fillId="32" borderId="10" xfId="75" applyFont="1" applyFill="1" applyBorder="1" applyAlignment="1">
      <alignment horizontal="center" vertical="center"/>
      <protection/>
    </xf>
    <xf numFmtId="0" fontId="99" fillId="0" borderId="51" xfId="75" applyFont="1" applyFill="1" applyBorder="1" applyAlignment="1">
      <alignment horizontal="center" vertical="center"/>
      <protection/>
    </xf>
    <xf numFmtId="0" fontId="6" fillId="0" borderId="103" xfId="76" applyFont="1" applyBorder="1" applyAlignment="1">
      <alignment horizontal="center" vertical="center"/>
      <protection/>
    </xf>
    <xf numFmtId="0" fontId="16" fillId="0" borderId="104" xfId="75" applyFont="1" applyBorder="1" applyAlignment="1">
      <alignment horizontal="center" vertical="center"/>
      <protection/>
    </xf>
    <xf numFmtId="0" fontId="0" fillId="0" borderId="105" xfId="75" applyFont="1" applyFill="1" applyBorder="1" applyAlignment="1">
      <alignment horizontal="center" vertical="center"/>
      <protection/>
    </xf>
    <xf numFmtId="0" fontId="12" fillId="32" borderId="105" xfId="75" applyFont="1" applyFill="1" applyBorder="1" applyAlignment="1">
      <alignment horizontal="center" vertical="center"/>
      <protection/>
    </xf>
    <xf numFmtId="0" fontId="94" fillId="0" borderId="105" xfId="75" applyFont="1" applyFill="1" applyBorder="1" applyAlignment="1">
      <alignment horizontal="center" vertical="center"/>
      <protection/>
    </xf>
    <xf numFmtId="0" fontId="4" fillId="0" borderId="77" xfId="76" applyFont="1" applyBorder="1" applyAlignment="1">
      <alignment horizontal="center" vertical="center"/>
      <protection/>
    </xf>
    <xf numFmtId="0" fontId="6" fillId="0" borderId="106" xfId="76" applyFont="1" applyBorder="1" applyAlignment="1">
      <alignment horizontal="center" vertical="center"/>
      <protection/>
    </xf>
    <xf numFmtId="0" fontId="5" fillId="0" borderId="83" xfId="76" applyFont="1" applyBorder="1" applyAlignment="1">
      <alignment horizontal="center" vertical="center"/>
      <protection/>
    </xf>
    <xf numFmtId="0" fontId="16" fillId="0" borderId="83" xfId="75" applyFont="1" applyBorder="1" applyAlignment="1">
      <alignment horizontal="center" vertical="center"/>
      <protection/>
    </xf>
    <xf numFmtId="0" fontId="19" fillId="0" borderId="78" xfId="75" applyFont="1" applyFill="1" applyBorder="1" applyAlignment="1">
      <alignment horizontal="center" vertical="center"/>
      <protection/>
    </xf>
    <xf numFmtId="0" fontId="6" fillId="0" borderId="107" xfId="76" applyFont="1" applyBorder="1" applyAlignment="1">
      <alignment horizontal="center" vertical="center"/>
      <protection/>
    </xf>
    <xf numFmtId="0" fontId="10" fillId="0" borderId="105" xfId="75" applyFont="1" applyFill="1" applyBorder="1" applyAlignment="1">
      <alignment horizontal="center" vertical="center"/>
      <protection/>
    </xf>
    <xf numFmtId="0" fontId="11" fillId="32" borderId="105" xfId="75" applyFont="1" applyFill="1" applyBorder="1" applyAlignment="1">
      <alignment horizontal="center" vertical="center"/>
      <protection/>
    </xf>
    <xf numFmtId="0" fontId="102" fillId="32" borderId="105" xfId="75" applyFont="1" applyFill="1" applyBorder="1" applyAlignment="1">
      <alignment horizontal="center" vertical="center"/>
      <protection/>
    </xf>
    <xf numFmtId="0" fontId="11" fillId="32" borderId="49" xfId="75" applyFont="1" applyFill="1" applyBorder="1" applyAlignment="1">
      <alignment horizontal="center" vertical="center"/>
      <protection/>
    </xf>
    <xf numFmtId="0" fontId="102" fillId="32" borderId="49" xfId="75" applyFont="1" applyFill="1" applyBorder="1" applyAlignment="1">
      <alignment horizontal="center" vertical="center"/>
      <protection/>
    </xf>
    <xf numFmtId="0" fontId="11" fillId="32" borderId="11" xfId="75" applyFont="1" applyFill="1" applyBorder="1" applyAlignment="1">
      <alignment horizontal="center" vertical="center"/>
      <protection/>
    </xf>
    <xf numFmtId="0" fontId="102" fillId="32" borderId="11" xfId="75" applyFont="1" applyFill="1" applyBorder="1" applyAlignment="1">
      <alignment horizontal="center" vertical="center"/>
      <protection/>
    </xf>
    <xf numFmtId="0" fontId="11" fillId="32" borderId="45" xfId="75" applyFont="1" applyFill="1" applyBorder="1" applyAlignment="1">
      <alignment horizontal="center" vertical="center"/>
      <protection/>
    </xf>
    <xf numFmtId="0" fontId="102" fillId="32" borderId="45" xfId="75" applyFont="1" applyFill="1" applyBorder="1" applyAlignment="1">
      <alignment horizontal="center" vertical="center"/>
      <protection/>
    </xf>
    <xf numFmtId="0" fontId="95" fillId="0" borderId="105" xfId="75" applyFont="1" applyFill="1" applyBorder="1" applyAlignment="1">
      <alignment horizontal="center" vertical="center"/>
      <protection/>
    </xf>
    <xf numFmtId="0" fontId="53" fillId="0" borderId="90" xfId="75" applyFont="1" applyFill="1" applyBorder="1" applyAlignment="1">
      <alignment horizontal="center"/>
      <protection/>
    </xf>
    <xf numFmtId="0" fontId="53" fillId="0" borderId="108" xfId="75" applyFont="1" applyFill="1" applyBorder="1" applyAlignment="1">
      <alignment horizontal="center"/>
      <protection/>
    </xf>
    <xf numFmtId="0" fontId="53" fillId="0" borderId="109" xfId="75" applyFont="1" applyFill="1" applyBorder="1" applyAlignment="1">
      <alignment horizontal="center"/>
      <protection/>
    </xf>
    <xf numFmtId="0" fontId="53" fillId="0" borderId="110" xfId="75" applyFont="1" applyFill="1" applyBorder="1" applyAlignment="1">
      <alignment horizontal="center"/>
      <protection/>
    </xf>
    <xf numFmtId="0" fontId="53" fillId="0" borderId="111" xfId="75" applyFont="1" applyFill="1" applyBorder="1" applyAlignment="1">
      <alignment horizontal="center"/>
      <protection/>
    </xf>
    <xf numFmtId="0" fontId="53" fillId="0" borderId="112" xfId="75" applyFont="1" applyFill="1" applyBorder="1" applyAlignment="1">
      <alignment horizontal="center"/>
      <protection/>
    </xf>
    <xf numFmtId="0" fontId="52" fillId="0" borderId="3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20" fillId="0" borderId="10" xfId="75" applyFont="1" applyFill="1" applyBorder="1" applyAlignment="1">
      <alignment horizontal="center" vertical="center"/>
      <protection/>
    </xf>
    <xf numFmtId="0" fontId="25" fillId="0" borderId="10" xfId="75" applyFont="1" applyFill="1" applyBorder="1" applyAlignment="1">
      <alignment horizontal="center" vertical="center"/>
      <protection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73" fillId="0" borderId="78" xfId="0" applyFont="1" applyBorder="1" applyAlignment="1">
      <alignment horizontal="center" vertical="center" wrapText="1"/>
    </xf>
    <xf numFmtId="0" fontId="8" fillId="0" borderId="10" xfId="75" applyFont="1" applyFill="1" applyBorder="1" applyAlignment="1">
      <alignment horizontal="center" vertical="center"/>
      <protection/>
    </xf>
    <xf numFmtId="0" fontId="104" fillId="0" borderId="10" xfId="75" applyFont="1" applyFill="1" applyBorder="1" applyAlignment="1">
      <alignment horizontal="center" vertical="center"/>
      <protection/>
    </xf>
    <xf numFmtId="0" fontId="8" fillId="0" borderId="10" xfId="75" applyFont="1" applyFill="1" applyBorder="1" applyAlignment="1">
      <alignment horizontal="center" vertical="center"/>
      <protection/>
    </xf>
    <xf numFmtId="0" fontId="8" fillId="0" borderId="51" xfId="75" applyFont="1" applyFill="1" applyBorder="1" applyAlignment="1">
      <alignment horizontal="center" vertical="center"/>
      <protection/>
    </xf>
    <xf numFmtId="0" fontId="68" fillId="0" borderId="105" xfId="0" applyFont="1" applyFill="1" applyBorder="1" applyAlignment="1">
      <alignment horizontal="center" vertical="center"/>
    </xf>
    <xf numFmtId="0" fontId="104" fillId="0" borderId="105" xfId="75" applyFont="1" applyFill="1" applyBorder="1" applyAlignment="1">
      <alignment horizontal="center" vertical="center"/>
      <protection/>
    </xf>
    <xf numFmtId="0" fontId="68" fillId="0" borderId="11" xfId="0" applyFont="1" applyFill="1" applyBorder="1" applyAlignment="1">
      <alignment horizontal="center" vertical="center"/>
    </xf>
    <xf numFmtId="0" fontId="104" fillId="0" borderId="11" xfId="75" applyFont="1" applyFill="1" applyBorder="1" applyAlignment="1">
      <alignment horizontal="center" vertical="center"/>
      <protection/>
    </xf>
    <xf numFmtId="0" fontId="68" fillId="0" borderId="45" xfId="0" applyFont="1" applyFill="1" applyBorder="1" applyAlignment="1">
      <alignment horizontal="center" vertical="center"/>
    </xf>
    <xf numFmtId="0" fontId="104" fillId="0" borderId="45" xfId="75" applyFont="1" applyFill="1" applyBorder="1" applyAlignment="1">
      <alignment horizontal="center" vertical="center"/>
      <protection/>
    </xf>
    <xf numFmtId="0" fontId="68" fillId="0" borderId="49" xfId="0" applyFont="1" applyFill="1" applyBorder="1" applyAlignment="1">
      <alignment horizontal="center" vertical="center"/>
    </xf>
    <xf numFmtId="0" fontId="104" fillId="0" borderId="49" xfId="75" applyFont="1" applyFill="1" applyBorder="1" applyAlignment="1">
      <alignment horizontal="center" vertical="center"/>
      <protection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5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/>
    </xf>
    <xf numFmtId="0" fontId="106" fillId="0" borderId="10" xfId="0" applyFont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0" fontId="105" fillId="0" borderId="45" xfId="0" applyFont="1" applyBorder="1" applyAlignment="1">
      <alignment horizontal="center" vertical="center" wrapText="1"/>
    </xf>
    <xf numFmtId="0" fontId="105" fillId="0" borderId="94" xfId="0" applyFont="1" applyBorder="1" applyAlignment="1">
      <alignment horizontal="center" vertical="center" wrapText="1"/>
    </xf>
    <xf numFmtId="0" fontId="105" fillId="0" borderId="105" xfId="0" applyFont="1" applyBorder="1" applyAlignment="1">
      <alignment horizontal="center" vertical="center" wrapText="1"/>
    </xf>
    <xf numFmtId="0" fontId="94" fillId="0" borderId="105" xfId="0" applyFont="1" applyBorder="1" applyAlignment="1">
      <alignment horizontal="center"/>
    </xf>
    <xf numFmtId="0" fontId="94" fillId="0" borderId="49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4" fillId="0" borderId="84" xfId="0" applyFont="1" applyBorder="1" applyAlignment="1">
      <alignment horizontal="center"/>
    </xf>
    <xf numFmtId="0" fontId="106" fillId="0" borderId="1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45" xfId="0" applyFont="1" applyBorder="1" applyAlignment="1">
      <alignment horizontal="center" vertical="center" wrapText="1"/>
    </xf>
    <xf numFmtId="0" fontId="106" fillId="0" borderId="78" xfId="0" applyFont="1" applyBorder="1" applyAlignment="1">
      <alignment horizontal="center" vertical="center" wrapText="1"/>
    </xf>
    <xf numFmtId="0" fontId="19" fillId="0" borderId="88" xfId="75" applyFont="1" applyFill="1" applyBorder="1" applyAlignment="1">
      <alignment horizontal="center" vertical="center"/>
      <protection/>
    </xf>
    <xf numFmtId="0" fontId="107" fillId="0" borderId="11" xfId="0" applyFont="1" applyBorder="1" applyAlignment="1">
      <alignment horizontal="center" vertical="center" wrapText="1"/>
    </xf>
    <xf numFmtId="0" fontId="108" fillId="0" borderId="105" xfId="0" applyFont="1" applyBorder="1" applyAlignment="1">
      <alignment horizontal="center" vertical="center" wrapText="1"/>
    </xf>
    <xf numFmtId="0" fontId="108" fillId="0" borderId="49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45" xfId="0" applyFont="1" applyBorder="1" applyAlignment="1">
      <alignment horizontal="center" vertical="center" wrapText="1"/>
    </xf>
    <xf numFmtId="0" fontId="109" fillId="0" borderId="105" xfId="0" applyFont="1" applyBorder="1" applyAlignment="1">
      <alignment horizontal="center" vertical="center" wrapText="1"/>
    </xf>
    <xf numFmtId="0" fontId="109" fillId="0" borderId="49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45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9" xfId="0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0" fillId="33" borderId="121" xfId="0" applyFill="1" applyBorder="1" applyAlignment="1">
      <alignment horizontal="center" vertical="center"/>
    </xf>
    <xf numFmtId="0" fontId="98" fillId="30" borderId="122" xfId="74" applyFont="1" applyFill="1" applyBorder="1" applyAlignment="1">
      <alignment horizontal="center" vertical="center" wrapText="1"/>
      <protection/>
    </xf>
    <xf numFmtId="0" fontId="15" fillId="0" borderId="50" xfId="74" applyFont="1" applyFill="1" applyBorder="1" applyAlignment="1">
      <alignment horizontal="center" vertical="center"/>
      <protection/>
    </xf>
    <xf numFmtId="0" fontId="15" fillId="0" borderId="50" xfId="0" applyFont="1" applyBorder="1" applyAlignment="1">
      <alignment horizontal="center" vertical="center"/>
    </xf>
    <xf numFmtId="0" fontId="15" fillId="0" borderId="50" xfId="74" applyFont="1" applyBorder="1" applyAlignment="1">
      <alignment horizontal="center" vertical="center"/>
      <protection/>
    </xf>
    <xf numFmtId="0" fontId="98" fillId="30" borderId="123" xfId="74" applyFont="1" applyFill="1" applyBorder="1" applyAlignment="1">
      <alignment horizontal="center"/>
      <protection/>
    </xf>
    <xf numFmtId="0" fontId="15" fillId="0" borderId="123" xfId="74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left" vertical="center" wrapText="1"/>
      <protection/>
    </xf>
    <xf numFmtId="0" fontId="0" fillId="31" borderId="10" xfId="75" applyFont="1" applyFill="1" applyBorder="1" applyAlignment="1">
      <alignment horizontal="center" vertical="center"/>
      <protection/>
    </xf>
    <xf numFmtId="0" fontId="13" fillId="31" borderId="10" xfId="75" applyFont="1" applyFill="1" applyBorder="1" applyAlignment="1">
      <alignment horizontal="center" vertical="center"/>
      <protection/>
    </xf>
    <xf numFmtId="0" fontId="15" fillId="34" borderId="24" xfId="0" applyFont="1" applyFill="1" applyBorder="1" applyAlignment="1">
      <alignment horizontal="center"/>
    </xf>
    <xf numFmtId="0" fontId="15" fillId="34" borderId="58" xfId="0" applyFont="1" applyFill="1" applyBorder="1" applyAlignment="1">
      <alignment horizontal="center"/>
    </xf>
    <xf numFmtId="0" fontId="15" fillId="34" borderId="50" xfId="74" applyFont="1" applyFill="1" applyBorder="1" applyAlignment="1">
      <alignment horizontal="center" vertical="center"/>
      <protection/>
    </xf>
    <xf numFmtId="0" fontId="15" fillId="34" borderId="50" xfId="0" applyFont="1" applyFill="1" applyBorder="1" applyAlignment="1">
      <alignment horizontal="center" vertical="center"/>
    </xf>
    <xf numFmtId="0" fontId="15" fillId="0" borderId="10" xfId="75" applyFont="1" applyFill="1" applyBorder="1" applyAlignment="1">
      <alignment horizontal="center" vertical="center"/>
      <protection/>
    </xf>
    <xf numFmtId="0" fontId="110" fillId="0" borderId="10" xfId="75" applyFont="1" applyFill="1" applyBorder="1" applyAlignment="1">
      <alignment horizontal="center" vertical="center"/>
      <protection/>
    </xf>
    <xf numFmtId="0" fontId="21" fillId="0" borderId="10" xfId="75" applyFont="1" applyFill="1" applyBorder="1" applyAlignment="1">
      <alignment horizontal="center" vertical="center"/>
      <protection/>
    </xf>
    <xf numFmtId="0" fontId="111" fillId="0" borderId="10" xfId="75" applyFont="1" applyFill="1" applyBorder="1" applyAlignment="1">
      <alignment horizontal="center" vertical="center"/>
      <protection/>
    </xf>
    <xf numFmtId="0" fontId="6" fillId="0" borderId="61" xfId="76" applyFont="1" applyBorder="1" applyAlignment="1">
      <alignment horizontal="center" vertical="center"/>
      <protection/>
    </xf>
    <xf numFmtId="0" fontId="6" fillId="0" borderId="17" xfId="76" applyFont="1" applyBorder="1" applyAlignment="1">
      <alignment horizontal="center" vertical="center"/>
      <protection/>
    </xf>
    <xf numFmtId="0" fontId="16" fillId="0" borderId="38" xfId="75" applyFont="1" applyBorder="1" applyAlignment="1">
      <alignment horizontal="center" vertical="center"/>
      <protection/>
    </xf>
    <xf numFmtId="0" fontId="52" fillId="32" borderId="10" xfId="75" applyFont="1" applyFill="1" applyBorder="1" applyAlignment="1">
      <alignment horizontal="center" vertical="center"/>
      <protection/>
    </xf>
    <xf numFmtId="0" fontId="0" fillId="0" borderId="70" xfId="0" applyFill="1" applyBorder="1" applyAlignment="1">
      <alignment horizontal="center" vertical="center"/>
    </xf>
    <xf numFmtId="0" fontId="0" fillId="32" borderId="7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32" borderId="113" xfId="0" applyFill="1" applyBorder="1" applyAlignment="1">
      <alignment horizontal="center" vertical="center"/>
    </xf>
    <xf numFmtId="0" fontId="52" fillId="32" borderId="11" xfId="75" applyFont="1" applyFill="1" applyBorder="1" applyAlignment="1">
      <alignment horizontal="center" vertical="center"/>
      <protection/>
    </xf>
    <xf numFmtId="0" fontId="52" fillId="32" borderId="13" xfId="7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32" borderId="86" xfId="0" applyFill="1" applyBorder="1" applyAlignment="1">
      <alignment horizontal="center" vertical="center"/>
    </xf>
    <xf numFmtId="0" fontId="52" fillId="32" borderId="86" xfId="75" applyFont="1" applyFill="1" applyBorder="1" applyAlignment="1">
      <alignment horizontal="center" vertical="center"/>
      <protection/>
    </xf>
    <xf numFmtId="0" fontId="0" fillId="32" borderId="87" xfId="0" applyFill="1" applyBorder="1" applyAlignment="1">
      <alignment horizontal="center" vertical="center"/>
    </xf>
    <xf numFmtId="0" fontId="52" fillId="32" borderId="87" xfId="75" applyFont="1" applyFill="1" applyBorder="1" applyAlignment="1">
      <alignment horizontal="center" vertical="center"/>
      <protection/>
    </xf>
    <xf numFmtId="0" fontId="0" fillId="0" borderId="118" xfId="0" applyFill="1" applyBorder="1" applyAlignment="1">
      <alignment horizontal="center" vertical="center"/>
    </xf>
    <xf numFmtId="0" fontId="0" fillId="32" borderId="118" xfId="0" applyFill="1" applyBorder="1" applyAlignment="1">
      <alignment horizontal="center" vertical="center"/>
    </xf>
    <xf numFmtId="0" fontId="52" fillId="32" borderId="88" xfId="7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9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32" borderId="120" xfId="0" applyFill="1" applyBorder="1" applyAlignment="1">
      <alignment horizontal="center" vertical="center"/>
    </xf>
    <xf numFmtId="0" fontId="0" fillId="32" borderId="121" xfId="0" applyFill="1" applyBorder="1" applyAlignment="1">
      <alignment horizontal="center" vertical="center"/>
    </xf>
    <xf numFmtId="0" fontId="6" fillId="0" borderId="24" xfId="76" applyFont="1" applyBorder="1" applyAlignment="1">
      <alignment horizontal="center" vertical="center"/>
      <protection/>
    </xf>
    <xf numFmtId="0" fontId="0" fillId="30" borderId="124" xfId="76" applyFill="1" applyBorder="1" applyAlignment="1">
      <alignment horizontal="center" vertical="center"/>
      <protection/>
    </xf>
    <xf numFmtId="0" fontId="0" fillId="30" borderId="125" xfId="76" applyFill="1" applyBorder="1" applyAlignment="1">
      <alignment horizontal="center"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6" fillId="0" borderId="126" xfId="76" applyFont="1" applyBorder="1" applyAlignment="1">
      <alignment horizontal="center" vertical="center"/>
      <protection/>
    </xf>
    <xf numFmtId="0" fontId="0" fillId="30" borderId="127" xfId="76" applyFill="1" applyBorder="1" applyAlignment="1">
      <alignment horizontal="center" vertical="center"/>
      <protection/>
    </xf>
    <xf numFmtId="0" fontId="5" fillId="0" borderId="19" xfId="76" applyFont="1" applyBorder="1" applyAlignment="1">
      <alignment horizontal="center" vertical="center"/>
      <protection/>
    </xf>
    <xf numFmtId="0" fontId="6" fillId="0" borderId="128" xfId="76" applyFont="1" applyBorder="1" applyAlignment="1">
      <alignment horizontal="center" vertical="center"/>
      <protection/>
    </xf>
    <xf numFmtId="0" fontId="0" fillId="34" borderId="10" xfId="75" applyFont="1" applyFill="1" applyBorder="1" applyAlignment="1">
      <alignment horizontal="center" vertical="center"/>
      <protection/>
    </xf>
    <xf numFmtId="0" fontId="104" fillId="34" borderId="10" xfId="75" applyFont="1" applyFill="1" applyBorder="1" applyAlignment="1">
      <alignment horizontal="center" vertical="center"/>
      <protection/>
    </xf>
    <xf numFmtId="0" fontId="96" fillId="34" borderId="10" xfId="75" applyFont="1" applyFill="1" applyBorder="1" applyAlignment="1">
      <alignment horizontal="center" vertical="center"/>
      <protection/>
    </xf>
    <xf numFmtId="0" fontId="74" fillId="32" borderId="10" xfId="75" applyFont="1" applyFill="1" applyBorder="1" applyAlignment="1">
      <alignment horizontal="center" vertical="center"/>
      <protection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31" fillId="0" borderId="92" xfId="76" applyFont="1" applyBorder="1" applyAlignment="1">
      <alignment horizontal="center" vertical="center"/>
      <protection/>
    </xf>
    <xf numFmtId="0" fontId="5" fillId="0" borderId="129" xfId="76" applyFont="1" applyBorder="1" applyAlignment="1">
      <alignment horizontal="center" vertical="center"/>
      <protection/>
    </xf>
    <xf numFmtId="0" fontId="5" fillId="0" borderId="130" xfId="76" applyFont="1" applyBorder="1" applyAlignment="1">
      <alignment horizontal="center" vertical="center"/>
      <protection/>
    </xf>
    <xf numFmtId="0" fontId="5" fillId="0" borderId="131" xfId="76" applyFont="1" applyBorder="1" applyAlignment="1">
      <alignment horizontal="center" vertical="center"/>
      <protection/>
    </xf>
    <xf numFmtId="0" fontId="0" fillId="33" borderId="72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5" fillId="0" borderId="132" xfId="76" applyFont="1" applyBorder="1" applyAlignment="1">
      <alignment horizontal="center" vertical="center"/>
      <protection/>
    </xf>
    <xf numFmtId="0" fontId="5" fillId="0" borderId="133" xfId="76" applyFont="1" applyBorder="1" applyAlignment="1">
      <alignment horizontal="center" vertical="center"/>
      <protection/>
    </xf>
    <xf numFmtId="0" fontId="5" fillId="0" borderId="134" xfId="76" applyFont="1" applyBorder="1" applyAlignment="1">
      <alignment horizontal="center" vertical="center"/>
      <protection/>
    </xf>
    <xf numFmtId="0" fontId="5" fillId="0" borderId="51" xfId="76" applyFont="1" applyBorder="1" applyAlignment="1">
      <alignment horizontal="center" vertical="center"/>
      <protection/>
    </xf>
    <xf numFmtId="0" fontId="5" fillId="0" borderId="135" xfId="76" applyFont="1" applyBorder="1" applyAlignment="1">
      <alignment horizontal="center" vertical="center"/>
      <protection/>
    </xf>
    <xf numFmtId="0" fontId="5" fillId="0" borderId="136" xfId="76" applyFont="1" applyBorder="1" applyAlignment="1">
      <alignment horizontal="center" vertical="center"/>
      <protection/>
    </xf>
    <xf numFmtId="0" fontId="5" fillId="0" borderId="137" xfId="76" applyFont="1" applyBorder="1" applyAlignment="1">
      <alignment horizontal="center" vertical="center"/>
      <protection/>
    </xf>
    <xf numFmtId="0" fontId="5" fillId="0" borderId="138" xfId="76" applyFont="1" applyBorder="1" applyAlignment="1">
      <alignment horizontal="center" vertical="center"/>
      <protection/>
    </xf>
    <xf numFmtId="0" fontId="31" fillId="0" borderId="56" xfId="76" applyFont="1" applyBorder="1" applyAlignment="1">
      <alignment horizontal="center" vertical="center"/>
      <protection/>
    </xf>
    <xf numFmtId="0" fontId="31" fillId="0" borderId="0" xfId="76" applyFont="1" applyBorder="1" applyAlignment="1">
      <alignment horizontal="center" vertical="center"/>
      <protection/>
    </xf>
    <xf numFmtId="0" fontId="107" fillId="0" borderId="105" xfId="0" applyFont="1" applyBorder="1" applyAlignment="1">
      <alignment horizontal="center" vertical="center" wrapText="1"/>
    </xf>
    <xf numFmtId="0" fontId="13" fillId="0" borderId="105" xfId="75" applyFont="1" applyFill="1" applyBorder="1" applyAlignment="1">
      <alignment horizontal="center" vertical="center"/>
      <protection/>
    </xf>
    <xf numFmtId="0" fontId="107" fillId="0" borderId="49" xfId="0" applyFont="1" applyBorder="1" applyAlignment="1">
      <alignment horizontal="center" vertical="center" wrapText="1"/>
    </xf>
    <xf numFmtId="0" fontId="13" fillId="0" borderId="49" xfId="75" applyFont="1" applyFill="1" applyBorder="1" applyAlignment="1">
      <alignment horizontal="center" vertical="center"/>
      <protection/>
    </xf>
    <xf numFmtId="0" fontId="6" fillId="0" borderId="138" xfId="76" applyFont="1" applyBorder="1" applyAlignment="1">
      <alignment horizontal="center" vertical="center"/>
      <protection/>
    </xf>
    <xf numFmtId="0" fontId="107" fillId="0" borderId="45" xfId="0" applyFont="1" applyBorder="1" applyAlignment="1">
      <alignment horizontal="center" vertical="center" wrapText="1"/>
    </xf>
    <xf numFmtId="0" fontId="13" fillId="0" borderId="45" xfId="75" applyFont="1" applyFill="1" applyBorder="1" applyAlignment="1">
      <alignment horizontal="center" vertical="center"/>
      <protection/>
    </xf>
    <xf numFmtId="0" fontId="6" fillId="0" borderId="139" xfId="76" applyFont="1" applyBorder="1" applyAlignment="1">
      <alignment horizontal="center" vertical="center"/>
      <protection/>
    </xf>
    <xf numFmtId="0" fontId="0" fillId="0" borderId="140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0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0" xfId="0" applyNumberFormat="1" applyBorder="1" applyAlignment="1">
      <alignment horizontal="center"/>
    </xf>
    <xf numFmtId="0" fontId="0" fillId="0" borderId="141" xfId="0" applyNumberFormat="1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45" xfId="0" applyNumberFormat="1" applyBorder="1" applyAlignment="1">
      <alignment horizontal="center"/>
    </xf>
    <xf numFmtId="0" fontId="0" fillId="0" borderId="147" xfId="0" applyNumberFormat="1" applyBorder="1" applyAlignment="1">
      <alignment horizontal="center"/>
    </xf>
    <xf numFmtId="173" fontId="0" fillId="0" borderId="148" xfId="0" applyNumberFormat="1" applyBorder="1" applyAlignment="1">
      <alignment horizontal="center" vertical="center" wrapText="1"/>
    </xf>
    <xf numFmtId="173" fontId="0" fillId="0" borderId="148" xfId="0" applyNumberFormat="1" applyBorder="1" applyAlignment="1">
      <alignment horizontal="center"/>
    </xf>
    <xf numFmtId="173" fontId="0" fillId="0" borderId="149" xfId="0" applyNumberFormat="1" applyBorder="1" applyAlignment="1">
      <alignment horizontal="center"/>
    </xf>
    <xf numFmtId="0" fontId="0" fillId="31" borderId="140" xfId="0" applyFill="1" applyBorder="1" applyAlignment="1">
      <alignment horizontal="center"/>
    </xf>
    <xf numFmtId="0" fontId="0" fillId="31" borderId="142" xfId="0" applyFill="1" applyBorder="1" applyAlignment="1">
      <alignment horizontal="center"/>
    </xf>
    <xf numFmtId="0" fontId="0" fillId="31" borderId="140" xfId="0" applyNumberFormat="1" applyFill="1" applyBorder="1" applyAlignment="1">
      <alignment horizontal="center"/>
    </xf>
    <xf numFmtId="0" fontId="0" fillId="31" borderId="141" xfId="0" applyNumberFormat="1" applyFill="1" applyBorder="1" applyAlignment="1">
      <alignment horizontal="center"/>
    </xf>
    <xf numFmtId="173" fontId="0" fillId="31" borderId="148" xfId="0" applyNumberFormat="1" applyFill="1" applyBorder="1" applyAlignment="1">
      <alignment horizontal="center"/>
    </xf>
    <xf numFmtId="0" fontId="5" fillId="0" borderId="150" xfId="76" applyFont="1" applyBorder="1" applyAlignment="1">
      <alignment horizontal="center" vertical="center"/>
      <protection/>
    </xf>
    <xf numFmtId="0" fontId="31" fillId="0" borderId="18" xfId="76" applyFont="1" applyBorder="1" applyAlignment="1">
      <alignment horizontal="center" vertical="center"/>
      <protection/>
    </xf>
    <xf numFmtId="0" fontId="31" fillId="0" borderId="151" xfId="76" applyFont="1" applyBorder="1" applyAlignment="1">
      <alignment horizontal="center" vertical="center"/>
      <protection/>
    </xf>
    <xf numFmtId="0" fontId="56" fillId="0" borderId="152" xfId="76" applyFont="1" applyBorder="1" applyAlignment="1">
      <alignment/>
      <protection/>
    </xf>
    <xf numFmtId="0" fontId="56" fillId="0" borderId="54" xfId="76" applyFont="1" applyBorder="1" applyAlignment="1">
      <alignment/>
      <protection/>
    </xf>
    <xf numFmtId="0" fontId="51" fillId="29" borderId="51" xfId="76" applyFont="1" applyFill="1" applyBorder="1" applyAlignment="1">
      <alignment horizontal="center"/>
      <protection/>
    </xf>
    <xf numFmtId="0" fontId="51" fillId="29" borderId="153" xfId="76" applyFont="1" applyFill="1" applyBorder="1" applyAlignment="1">
      <alignment horizontal="center"/>
      <protection/>
    </xf>
    <xf numFmtId="0" fontId="51" fillId="29" borderId="35" xfId="76" applyFont="1" applyFill="1" applyBorder="1" applyAlignment="1">
      <alignment horizontal="center"/>
      <protection/>
    </xf>
    <xf numFmtId="0" fontId="51" fillId="0" borderId="56" xfId="76" applyFont="1" applyBorder="1" applyAlignment="1">
      <alignment horizontal="right"/>
      <protection/>
    </xf>
    <xf numFmtId="0" fontId="51" fillId="0" borderId="0" xfId="76" applyFont="1" applyBorder="1" applyAlignment="1">
      <alignment horizontal="right"/>
      <protection/>
    </xf>
    <xf numFmtId="0" fontId="57" fillId="0" borderId="154" xfId="76" applyFont="1" applyBorder="1" applyAlignment="1">
      <alignment horizontal="right" vertical="center"/>
      <protection/>
    </xf>
    <xf numFmtId="0" fontId="57" fillId="0" borderId="81" xfId="76" applyFont="1" applyBorder="1" applyAlignment="1">
      <alignment horizontal="right" vertical="center"/>
      <protection/>
    </xf>
    <xf numFmtId="172" fontId="51" fillId="0" borderId="81" xfId="76" applyNumberFormat="1" applyFont="1" applyBorder="1" applyAlignment="1">
      <alignment horizontal="right" vertical="center"/>
      <protection/>
    </xf>
    <xf numFmtId="0" fontId="53" fillId="0" borderId="10" xfId="0" applyFont="1" applyBorder="1" applyAlignment="1">
      <alignment horizontal="center"/>
    </xf>
    <xf numFmtId="0" fontId="53" fillId="29" borderId="10" xfId="0" applyFont="1" applyFill="1" applyBorder="1" applyAlignment="1">
      <alignment horizontal="center"/>
    </xf>
    <xf numFmtId="0" fontId="71" fillId="29" borderId="51" xfId="0" applyFont="1" applyFill="1" applyBorder="1" applyAlignment="1">
      <alignment horizontal="left" vertical="top" wrapText="1"/>
    </xf>
    <xf numFmtId="0" fontId="71" fillId="29" borderId="153" xfId="0" applyFont="1" applyFill="1" applyBorder="1" applyAlignment="1">
      <alignment horizontal="left" vertical="top" wrapText="1"/>
    </xf>
    <xf numFmtId="0" fontId="71" fillId="29" borderId="35" xfId="0" applyFont="1" applyFill="1" applyBorder="1" applyAlignment="1">
      <alignment horizontal="left" vertical="top" wrapText="1"/>
    </xf>
    <xf numFmtId="0" fontId="51" fillId="29" borderId="10" xfId="76" applyFont="1" applyFill="1" applyBorder="1" applyAlignment="1">
      <alignment horizontal="center"/>
      <protection/>
    </xf>
    <xf numFmtId="0" fontId="51" fillId="0" borderId="0" xfId="75" applyFont="1" applyAlignment="1">
      <alignment horizontal="center" vertical="center"/>
      <protection/>
    </xf>
    <xf numFmtId="0" fontId="53" fillId="0" borderId="51" xfId="75" applyFont="1" applyBorder="1" applyAlignment="1">
      <alignment horizontal="left" vertical="top" wrapText="1"/>
      <protection/>
    </xf>
    <xf numFmtId="0" fontId="53" fillId="0" borderId="153" xfId="75" applyFont="1" applyBorder="1" applyAlignment="1">
      <alignment horizontal="left" vertical="top" wrapText="1"/>
      <protection/>
    </xf>
    <xf numFmtId="0" fontId="53" fillId="0" borderId="35" xfId="75" applyFont="1" applyBorder="1" applyAlignment="1">
      <alignment horizontal="left" vertical="top" wrapText="1"/>
      <protection/>
    </xf>
    <xf numFmtId="0" fontId="55" fillId="0" borderId="153" xfId="75" applyFont="1" applyBorder="1" applyAlignment="1">
      <alignment horizontal="center" vertical="center" wrapText="1"/>
      <protection/>
    </xf>
    <xf numFmtId="0" fontId="58" fillId="0" borderId="153" xfId="75" applyFont="1" applyBorder="1" applyAlignment="1">
      <alignment horizontal="center" vertical="center" wrapText="1"/>
      <protection/>
    </xf>
    <xf numFmtId="0" fontId="14" fillId="0" borderId="10" xfId="75" applyFont="1" applyBorder="1" applyAlignment="1">
      <alignment horizontal="center" vertical="center" wrapText="1"/>
      <protection/>
    </xf>
    <xf numFmtId="0" fontId="15" fillId="0" borderId="10" xfId="75" applyFont="1" applyBorder="1" applyAlignment="1">
      <alignment horizontal="center" vertical="center"/>
      <protection/>
    </xf>
    <xf numFmtId="0" fontId="0" fillId="0" borderId="10" xfId="75" applyFont="1" applyFill="1" applyBorder="1" applyAlignment="1">
      <alignment horizontal="center" vertical="center"/>
      <protection/>
    </xf>
    <xf numFmtId="0" fontId="14" fillId="0" borderId="51" xfId="75" applyFont="1" applyBorder="1" applyAlignment="1">
      <alignment horizontal="center" vertical="center" wrapText="1"/>
      <protection/>
    </xf>
    <xf numFmtId="0" fontId="0" fillId="0" borderId="51" xfId="75" applyFont="1" applyFill="1" applyBorder="1" applyAlignment="1">
      <alignment horizontal="center" vertical="center"/>
      <protection/>
    </xf>
    <xf numFmtId="0" fontId="6" fillId="0" borderId="10" xfId="75" applyFont="1" applyBorder="1" applyAlignment="1">
      <alignment horizontal="center" vertical="center" wrapText="1"/>
      <protection/>
    </xf>
    <xf numFmtId="0" fontId="72" fillId="0" borderId="10" xfId="75" applyFont="1" applyFill="1" applyBorder="1" applyAlignment="1">
      <alignment horizontal="center" vertical="center"/>
      <protection/>
    </xf>
    <xf numFmtId="0" fontId="53" fillId="0" borderId="11" xfId="75" applyFont="1" applyBorder="1" applyAlignment="1">
      <alignment horizontal="center" vertical="top" wrapText="1"/>
      <protection/>
    </xf>
    <xf numFmtId="0" fontId="51" fillId="0" borderId="13" xfId="75" applyFont="1" applyFill="1" applyBorder="1" applyAlignment="1">
      <alignment horizontal="center" vertical="top"/>
      <protection/>
    </xf>
    <xf numFmtId="0" fontId="53" fillId="0" borderId="0" xfId="75" applyFont="1" applyBorder="1" applyAlignment="1">
      <alignment horizontal="center" vertical="center"/>
      <protection/>
    </xf>
    <xf numFmtId="0" fontId="52" fillId="0" borderId="0" xfId="75" applyFont="1" applyAlignment="1">
      <alignment horizontal="left" vertical="center"/>
      <protection/>
    </xf>
    <xf numFmtId="0" fontId="51" fillId="0" borderId="53" xfId="75" applyFont="1" applyBorder="1" applyAlignment="1">
      <alignment horizontal="center" vertical="center" wrapText="1"/>
      <protection/>
    </xf>
    <xf numFmtId="0" fontId="52" fillId="0" borderId="53" xfId="75" applyFont="1" applyBorder="1" applyAlignment="1">
      <alignment horizontal="left" vertical="center"/>
      <protection/>
    </xf>
    <xf numFmtId="0" fontId="6" fillId="0" borderId="10" xfId="75" applyFont="1" applyFill="1" applyBorder="1" applyAlignment="1">
      <alignment horizontal="center" vertical="center" wrapText="1"/>
      <protection/>
    </xf>
    <xf numFmtId="0" fontId="51" fillId="0" borderId="155" xfId="75" applyFont="1" applyBorder="1" applyAlignment="1">
      <alignment horizontal="center" vertical="center" wrapText="1"/>
      <protection/>
    </xf>
    <xf numFmtId="0" fontId="51" fillId="0" borderId="156" xfId="75" applyFont="1" applyBorder="1" applyAlignment="1">
      <alignment horizontal="center" vertical="center" wrapText="1"/>
      <protection/>
    </xf>
    <xf numFmtId="172" fontId="5" fillId="0" borderId="58" xfId="76" applyNumberFormat="1" applyFont="1" applyBorder="1" applyAlignment="1">
      <alignment horizontal="center" vertical="center"/>
      <protection/>
    </xf>
    <xf numFmtId="0" fontId="30" fillId="0" borderId="157" xfId="76" applyFont="1" applyBorder="1" applyAlignment="1">
      <alignment horizontal="center" vertical="center"/>
      <protection/>
    </xf>
    <xf numFmtId="0" fontId="30" fillId="0" borderId="58" xfId="76" applyFont="1" applyBorder="1" applyAlignment="1">
      <alignment horizontal="center" vertical="center"/>
      <protection/>
    </xf>
    <xf numFmtId="0" fontId="30" fillId="0" borderId="158" xfId="76" applyFont="1" applyBorder="1" applyAlignment="1">
      <alignment horizontal="center" vertical="center"/>
      <protection/>
    </xf>
    <xf numFmtId="0" fontId="5" fillId="0" borderId="91" xfId="76" applyFont="1" applyBorder="1" applyAlignment="1">
      <alignment horizontal="center" vertical="center"/>
      <protection/>
    </xf>
    <xf numFmtId="0" fontId="5" fillId="0" borderId="85" xfId="76" applyFont="1" applyBorder="1" applyAlignment="1">
      <alignment horizontal="center" vertical="center"/>
      <protection/>
    </xf>
    <xf numFmtId="0" fontId="5" fillId="0" borderId="159" xfId="76" applyFont="1" applyBorder="1" applyAlignment="1">
      <alignment horizontal="center" vertical="center"/>
      <protection/>
    </xf>
    <xf numFmtId="0" fontId="4" fillId="0" borderId="152" xfId="76" applyFont="1" applyBorder="1" applyAlignment="1">
      <alignment horizontal="right"/>
      <protection/>
    </xf>
    <xf numFmtId="0" fontId="4" fillId="0" borderId="54" xfId="76" applyFont="1" applyBorder="1" applyAlignment="1">
      <alignment horizontal="right"/>
      <protection/>
    </xf>
    <xf numFmtId="0" fontId="5" fillId="0" borderId="0" xfId="76" applyFont="1" applyBorder="1" applyAlignment="1">
      <alignment horizontal="left"/>
      <protection/>
    </xf>
    <xf numFmtId="0" fontId="5" fillId="0" borderId="56" xfId="76" applyFont="1" applyBorder="1" applyAlignment="1">
      <alignment horizontal="right"/>
      <protection/>
    </xf>
    <xf numFmtId="0" fontId="5" fillId="0" borderId="0" xfId="76" applyFont="1" applyBorder="1" applyAlignment="1">
      <alignment horizontal="right"/>
      <protection/>
    </xf>
    <xf numFmtId="0" fontId="30" fillId="0" borderId="44" xfId="76" applyFont="1" applyBorder="1" applyAlignment="1">
      <alignment horizontal="right" vertical="center"/>
      <protection/>
    </xf>
    <xf numFmtId="0" fontId="30" fillId="0" borderId="58" xfId="76" applyFont="1" applyBorder="1" applyAlignment="1">
      <alignment horizontal="right" vertical="center"/>
      <protection/>
    </xf>
    <xf numFmtId="172" fontId="5" fillId="0" borderId="58" xfId="76" applyNumberFormat="1" applyFont="1" applyBorder="1" applyAlignment="1">
      <alignment horizontal="right" vertical="center"/>
      <protection/>
    </xf>
    <xf numFmtId="0" fontId="4" fillId="0" borderId="16" xfId="76" applyFont="1" applyBorder="1" applyAlignment="1">
      <alignment horizontal="right"/>
      <protection/>
    </xf>
    <xf numFmtId="0" fontId="4" fillId="0" borderId="0" xfId="76" applyFont="1" applyBorder="1" applyAlignment="1">
      <alignment horizontal="right"/>
      <protection/>
    </xf>
    <xf numFmtId="0" fontId="5" fillId="0" borderId="16" xfId="76" applyFont="1" applyBorder="1" applyAlignment="1">
      <alignment horizontal="right"/>
      <protection/>
    </xf>
    <xf numFmtId="0" fontId="0" fillId="32" borderId="35" xfId="0" applyFill="1" applyBorder="1" applyAlignment="1">
      <alignment horizontal="center" vertical="center"/>
    </xf>
    <xf numFmtId="0" fontId="106" fillId="0" borderId="88" xfId="0" applyFont="1" applyBorder="1" applyAlignment="1">
      <alignment horizontal="center" vertical="center" wrapText="1"/>
    </xf>
  </cellXfs>
  <cellStyles count="7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Emphase 1" xfId="60"/>
    <cellStyle name="Emphase 2" xfId="61"/>
    <cellStyle name="Emphase 3" xfId="62"/>
    <cellStyle name="Entrée" xfId="63"/>
    <cellStyle name="Insatisfaisant" xfId="64"/>
    <cellStyle name="Hyperlink" xfId="65"/>
    <cellStyle name="Followed Hyperlink" xfId="66"/>
    <cellStyle name="Comma" xfId="67"/>
    <cellStyle name="Comma [0]" xfId="68"/>
    <cellStyle name="Currency" xfId="69"/>
    <cellStyle name="Currency [0]" xfId="70"/>
    <cellStyle name="Neutre" xfId="71"/>
    <cellStyle name="Normal 2" xfId="72"/>
    <cellStyle name="Normal 3" xfId="73"/>
    <cellStyle name="Normal_INTERCLUB-IP-2009 feuille de calcul résultat musique" xfId="74"/>
    <cellStyle name="Normal_Tableaux insectes et papillons 2009" xfId="75"/>
    <cellStyle name="Normal_Tableaux insectes et papillons 2009 final" xfId="76"/>
    <cellStyle name="Note" xfId="77"/>
    <cellStyle name="Percent" xfId="78"/>
    <cellStyle name="Satisfaisant" xfId="79"/>
    <cellStyle name="Sortie" xfId="80"/>
    <cellStyle name="Texte explicatif" xfId="81"/>
    <cellStyle name="Titre" xfId="82"/>
    <cellStyle name="Titre de la feuille" xfId="83"/>
    <cellStyle name="Titre 1" xfId="84"/>
    <cellStyle name="Titre 2" xfId="85"/>
    <cellStyle name="Titre 3" xfId="86"/>
    <cellStyle name="Titre 4" xfId="87"/>
    <cellStyle name="Total" xfId="88"/>
    <cellStyle name="Vérification" xfId="89"/>
  </cellStyles>
  <dxfs count="57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alignment horizontal="center" vertical="center" wrapText="1" readingOrder="0"/>
      <border/>
    </dxf>
    <dxf>
      <alignment horizontal="center" readingOrder="0"/>
      <border/>
    </dxf>
    <dxf>
      <numFmt numFmtId="173" formatCode="0.0"/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238125</xdr:rowOff>
    </xdr:from>
    <xdr:to>
      <xdr:col>14</xdr:col>
      <xdr:colOff>381000</xdr:colOff>
      <xdr:row>17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14900" y="238125"/>
          <a:ext cx="5638800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Procedure de tirage au sort: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Faire une colonne fonction alea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ecrire la fonction dans la 1ere case =ALEA()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faire entrée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recopier la fonction vers le bas sur la hauteur du tableau (génere un 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toujours different)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faire 1 copie de la colonne (fonction alea) à coté en faisant un collage spécial sur valeur pour supprimer les formules (nb aléatoires entre 0 et 1)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Faire ensuite un tri croissant sur la colonne du collage spécial (N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tous différents)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classement au hasard est fait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Ecrire les 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1 à135 dans la colonne etiquettes de 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 hasard en partant du haut ( 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qui seront collés en facades des photos pour les juges : colonne en rouge)</a:t>
          </a:r>
        </a:p>
      </xdr:txBody>
    </xdr:sp>
    <xdr:clientData/>
  </xdr:twoCellAnchor>
  <xdr:twoCellAnchor>
    <xdr:from>
      <xdr:col>11</xdr:col>
      <xdr:colOff>742950</xdr:colOff>
      <xdr:row>29</xdr:row>
      <xdr:rowOff>133350</xdr:rowOff>
    </xdr:from>
    <xdr:to>
      <xdr:col>14</xdr:col>
      <xdr:colOff>66675</xdr:colOff>
      <xdr:row>29</xdr:row>
      <xdr:rowOff>142875</xdr:rowOff>
    </xdr:to>
    <xdr:sp>
      <xdr:nvSpPr>
        <xdr:cNvPr id="2" name="Line 4"/>
        <xdr:cNvSpPr>
          <a:spLocks/>
        </xdr:cNvSpPr>
      </xdr:nvSpPr>
      <xdr:spPr>
        <a:xfrm>
          <a:off x="8629650" y="5362575"/>
          <a:ext cx="1609725" cy="9525"/>
        </a:xfrm>
        <a:prstGeom prst="line">
          <a:avLst/>
        </a:prstGeom>
        <a:noFill/>
        <a:ln w="1206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8</xdr:row>
      <xdr:rowOff>9525</xdr:rowOff>
    </xdr:from>
    <xdr:to>
      <xdr:col>11</xdr:col>
      <xdr:colOff>752475</xdr:colOff>
      <xdr:row>10</xdr:row>
      <xdr:rowOff>647700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5400675" y="1581150"/>
          <a:ext cx="3333750" cy="10191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DD0806"/>
              </a:solidFill>
            </a:rPr>
            <a:t>Veuillez renseigner les cases grises cela fera la mise à jour de tous les fichiers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</xdr:row>
      <xdr:rowOff>1162050</xdr:rowOff>
    </xdr:from>
    <xdr:to>
      <xdr:col>7</xdr:col>
      <xdr:colOff>276225</xdr:colOff>
      <xdr:row>5</xdr:row>
      <xdr:rowOff>152400</xdr:rowOff>
    </xdr:to>
    <xdr:sp>
      <xdr:nvSpPr>
        <xdr:cNvPr id="1" name="Line 4"/>
        <xdr:cNvSpPr>
          <a:spLocks/>
        </xdr:cNvSpPr>
      </xdr:nvSpPr>
      <xdr:spPr>
        <a:xfrm>
          <a:off x="7077075" y="2362200"/>
          <a:ext cx="0" cy="31432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</xdr:row>
      <xdr:rowOff>0</xdr:rowOff>
    </xdr:from>
    <xdr:to>
      <xdr:col>0</xdr:col>
      <xdr:colOff>381000</xdr:colOff>
      <xdr:row>5</xdr:row>
      <xdr:rowOff>304800</xdr:rowOff>
    </xdr:to>
    <xdr:sp>
      <xdr:nvSpPr>
        <xdr:cNvPr id="2" name="Line 6"/>
        <xdr:cNvSpPr>
          <a:spLocks/>
        </xdr:cNvSpPr>
      </xdr:nvSpPr>
      <xdr:spPr>
        <a:xfrm>
          <a:off x="381000" y="2524125"/>
          <a:ext cx="0" cy="3048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15</xdr:col>
      <xdr:colOff>219075</xdr:colOff>
      <xdr:row>4</xdr:row>
      <xdr:rowOff>1104900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9124950" y="0"/>
          <a:ext cx="3200400" cy="23050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 aux utilisateurs 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pouvez reclasser les feuilles de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notation des juges en cliquant sur les 2 boutons à gauche de ce tableau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cela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vous devez activer les macros sur la ligne marquée "avertissement de sécurité" cliquer sur option sélectionnez le bouton "activer ce contenu"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le vert vous permet de classer les notes par ordre croissant par clubs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le rouge vous permet de revenir au classement par ordre croissant des N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photos
</a:t>
          </a:r>
          <a:r>
            <a:rPr lang="en-US" cap="none" sz="105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Les colonnes H;I; J sont masquées pour faire l'impression aux juges avec les noms des photos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bonne utilisation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9525</xdr:rowOff>
    </xdr:from>
    <xdr:to>
      <xdr:col>1</xdr:col>
      <xdr:colOff>419100</xdr:colOff>
      <xdr:row>1</xdr:row>
      <xdr:rowOff>314325</xdr:rowOff>
    </xdr:to>
    <xdr:sp>
      <xdr:nvSpPr>
        <xdr:cNvPr id="1" name="Line 4"/>
        <xdr:cNvSpPr>
          <a:spLocks/>
        </xdr:cNvSpPr>
      </xdr:nvSpPr>
      <xdr:spPr>
        <a:xfrm>
          <a:off x="1000125" y="438150"/>
          <a:ext cx="0" cy="304800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0</xdr:row>
      <xdr:rowOff>371475</xdr:rowOff>
    </xdr:from>
    <xdr:to>
      <xdr:col>9</xdr:col>
      <xdr:colOff>342900</xdr:colOff>
      <xdr:row>1</xdr:row>
      <xdr:rowOff>247650</xdr:rowOff>
    </xdr:to>
    <xdr:sp>
      <xdr:nvSpPr>
        <xdr:cNvPr id="2" name="Line 5"/>
        <xdr:cNvSpPr>
          <a:spLocks/>
        </xdr:cNvSpPr>
      </xdr:nvSpPr>
      <xdr:spPr>
        <a:xfrm>
          <a:off x="8839200" y="371475"/>
          <a:ext cx="0" cy="3048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361950</xdr:rowOff>
    </xdr:from>
    <xdr:to>
      <xdr:col>5</xdr:col>
      <xdr:colOff>266700</xdr:colOff>
      <xdr:row>1</xdr:row>
      <xdr:rowOff>247650</xdr:rowOff>
    </xdr:to>
    <xdr:sp>
      <xdr:nvSpPr>
        <xdr:cNvPr id="3" name="Line 6"/>
        <xdr:cNvSpPr>
          <a:spLocks/>
        </xdr:cNvSpPr>
      </xdr:nvSpPr>
      <xdr:spPr>
        <a:xfrm>
          <a:off x="6886575" y="361950"/>
          <a:ext cx="0" cy="314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</xdr:row>
      <xdr:rowOff>38100</xdr:rowOff>
    </xdr:from>
    <xdr:to>
      <xdr:col>3</xdr:col>
      <xdr:colOff>895350</xdr:colOff>
      <xdr:row>1</xdr:row>
      <xdr:rowOff>342900</xdr:rowOff>
    </xdr:to>
    <xdr:sp>
      <xdr:nvSpPr>
        <xdr:cNvPr id="4" name="Line 9"/>
        <xdr:cNvSpPr>
          <a:spLocks/>
        </xdr:cNvSpPr>
      </xdr:nvSpPr>
      <xdr:spPr>
        <a:xfrm>
          <a:off x="3371850" y="466725"/>
          <a:ext cx="0" cy="3048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0</xdr:row>
      <xdr:rowOff>352425</xdr:rowOff>
    </xdr:from>
    <xdr:to>
      <xdr:col>7</xdr:col>
      <xdr:colOff>228600</xdr:colOff>
      <xdr:row>1</xdr:row>
      <xdr:rowOff>209550</xdr:rowOff>
    </xdr:to>
    <xdr:sp>
      <xdr:nvSpPr>
        <xdr:cNvPr id="5" name="Line 10"/>
        <xdr:cNvSpPr>
          <a:spLocks/>
        </xdr:cNvSpPr>
      </xdr:nvSpPr>
      <xdr:spPr>
        <a:xfrm>
          <a:off x="7858125" y="352425"/>
          <a:ext cx="0" cy="285750"/>
        </a:xfrm>
        <a:prstGeom prst="line">
          <a:avLst/>
        </a:prstGeom>
        <a:noFill/>
        <a:ln w="762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ordre de classement (clef de tri) ordre des clubs">
      <sharedItems containsSemiMixedTypes="0" containsString="0" containsMixedTypes="0" containsNumber="1" containsInteger="1"/>
    </cacheField>
    <cacheField name="N? du bordereau">
      <sharedItems containsSemiMixedTypes="0" containsString="0" containsMixedTypes="0" containsNumber="1" containsInteger="1" count="135">
        <n v="210"/>
        <n v="305"/>
        <n v="804"/>
        <n v="404"/>
        <n v="202"/>
        <n v="806"/>
        <n v="704"/>
        <n v="808"/>
        <n v="414"/>
        <n v="914"/>
        <n v="302"/>
        <n v="807"/>
        <n v="903"/>
        <n v="411"/>
        <n v="211"/>
        <n v="810"/>
        <n v="906"/>
        <n v="605"/>
        <n v="913"/>
        <n v="511"/>
        <n v="215"/>
        <n v="615"/>
        <n v="407"/>
        <n v="410"/>
        <n v="508"/>
        <n v="910"/>
        <n v="105"/>
        <n v="603"/>
        <n v="310"/>
        <n v="702"/>
        <n v="406"/>
        <n v="409"/>
        <n v="104"/>
        <n v="513"/>
        <n v="212"/>
        <n v="312"/>
        <n v="405"/>
        <n v="412"/>
        <n v="713"/>
        <n v="408"/>
        <n v="608"/>
        <n v="809"/>
        <n v="504"/>
        <n v="904"/>
        <n v="205"/>
        <n v="112"/>
        <n v="106"/>
        <n v="613"/>
        <n v="203"/>
        <n v="110"/>
        <n v="311"/>
        <n v="812"/>
        <n v="303"/>
        <n v="909"/>
        <n v="304"/>
        <n v="507"/>
        <n v="512"/>
        <n v="313"/>
        <n v="503"/>
        <n v="710"/>
        <n v="915"/>
        <n v="811"/>
        <n v="612"/>
        <n v="415"/>
        <n v="307"/>
        <n v="701"/>
        <n v="314"/>
        <n v="801"/>
        <n v="209"/>
        <n v="813"/>
        <n v="509"/>
        <n v="301"/>
        <n v="208"/>
        <n v="101"/>
        <n v="207"/>
        <n v="708"/>
        <n v="707"/>
        <n v="705"/>
        <n v="413"/>
        <n v="602"/>
        <n v="306"/>
        <n v="614"/>
        <n v="606"/>
        <n v="201"/>
        <n v="703"/>
        <n v="912"/>
        <n v="907"/>
        <n v="706"/>
        <n v="802"/>
        <n v="309"/>
        <n v="111"/>
        <n v="115"/>
        <n v="604"/>
        <n v="403"/>
        <n v="901"/>
        <n v="108"/>
        <n v="607"/>
        <n v="902"/>
        <n v="805"/>
        <n v="107"/>
        <n v="711"/>
        <n v="510"/>
        <n v="815"/>
        <n v="402"/>
        <n v="206"/>
        <n v="308"/>
        <n v="712"/>
        <n v="515"/>
        <n v="715"/>
        <n v="514"/>
        <n v="908"/>
        <n v="214"/>
        <n v="803"/>
        <n v="213"/>
        <n v="709"/>
        <n v="501"/>
        <n v="714"/>
        <n v="103"/>
        <n v="911"/>
        <n v="204"/>
        <n v="610"/>
        <n v="905"/>
        <n v="109"/>
        <n v="114"/>
        <n v="113"/>
        <n v="315"/>
        <n v="506"/>
        <n v="401"/>
        <n v="505"/>
        <n v="609"/>
        <n v="502"/>
        <n v="601"/>
        <n v="814"/>
        <n v="102"/>
        <n v="611"/>
      </sharedItems>
    </cacheField>
    <cacheField name="CLUBS">
      <sharedItems containsMixedTypes="0" count="14">
        <s v="2 Lagnes"/>
        <s v="3 Tricastin"/>
        <s v="8 Bédoin"/>
        <s v="4 Rognonas"/>
        <s v="7 Rochefort"/>
        <s v="9 Meynes"/>
        <s v="6 Beaucaire Tarascon"/>
        <s v="5 Villeneuve"/>
        <s v="1 Courthezon"/>
        <s v="8 Bedoin"/>
        <s v="2 Bagnol"/>
        <s v="6 Tarascon"/>
        <s v="4 Vedene"/>
        <s v="8 Barbentane"/>
      </sharedItems>
    </cacheField>
    <cacheField name="Auteurs">
      <sharedItems containsMixedTypes="0"/>
    </cacheField>
    <cacheField name="        Titre">
      <sharedItems containsMixedTypes="0"/>
    </cacheField>
    <cacheField name="Tirage au sort">
      <sharedItems containsSemiMixedTypes="0" containsString="0" containsMixedTypes="0" containsNumber="1" containsInteger="1" count="13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</sharedItems>
    </cacheField>
    <cacheField name="juge 1">
      <sharedItems containsSemiMixedTypes="0" containsString="0" containsMixedTypes="0" containsNumber="1" containsInteger="1"/>
    </cacheField>
    <cacheField name="juge 2">
      <sharedItems containsSemiMixedTypes="0" containsString="0" containsMixedTypes="0" containsNumber="1" containsInteger="1"/>
    </cacheField>
    <cacheField name="juge 3">
      <sharedItems containsSemiMixedTypes="0" containsString="0" containsMixedTypes="0" containsNumber="1" containsInteger="1"/>
    </cacheField>
    <cacheField name="total juges">
      <sharedItems containsSemiMixedTypes="0" containsString="0" containsMixedTypes="0" containsNumber="1" containsInteger="1"/>
    </cacheField>
    <cacheField name="Observations">
      <sharedItems containsMixedTypes="0"/>
    </cacheField>
    <cacheField name="classement inter club ">
      <sharedItems containsMixedTypes="1" containsNumber="1" containsInteger="1"/>
    </cacheField>
    <cacheField name="Moyenne notes juges" formula="'total juges'/3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H149" firstHeaderRow="1" firstDataRow="2" firstDataCol="3"/>
  <pivotFields count="13">
    <pivotField compact="0" outline="0" subtotalTop="0" showAll="0"/>
    <pivotField axis="axisRow" compact="0" outline="0" subtotalTop="0" showAll="0" defaultSubtotal="0">
      <items count="135">
        <item x="73"/>
        <item x="133"/>
        <item x="117"/>
        <item x="32"/>
        <item x="26"/>
        <item x="46"/>
        <item x="99"/>
        <item x="95"/>
        <item x="122"/>
        <item x="49"/>
        <item x="90"/>
        <item x="45"/>
        <item x="124"/>
        <item x="123"/>
        <item x="91"/>
        <item x="83"/>
        <item x="4"/>
        <item x="48"/>
        <item x="119"/>
        <item x="44"/>
        <item x="104"/>
        <item x="74"/>
        <item x="72"/>
        <item x="68"/>
        <item x="0"/>
        <item x="14"/>
        <item x="34"/>
        <item x="113"/>
        <item x="111"/>
        <item x="20"/>
        <item x="71"/>
        <item x="10"/>
        <item x="52"/>
        <item x="54"/>
        <item x="1"/>
        <item x="80"/>
        <item x="64"/>
        <item x="105"/>
        <item x="89"/>
        <item x="28"/>
        <item x="50"/>
        <item x="35"/>
        <item x="57"/>
        <item x="66"/>
        <item x="125"/>
        <item x="127"/>
        <item x="103"/>
        <item x="93"/>
        <item x="3"/>
        <item x="36"/>
        <item x="30"/>
        <item x="22"/>
        <item x="39"/>
        <item x="31"/>
        <item x="23"/>
        <item x="13"/>
        <item x="37"/>
        <item x="78"/>
        <item x="8"/>
        <item x="63"/>
        <item x="115"/>
        <item x="130"/>
        <item x="58"/>
        <item x="42"/>
        <item x="128"/>
        <item x="126"/>
        <item x="55"/>
        <item x="24"/>
        <item x="70"/>
        <item x="101"/>
        <item x="19"/>
        <item x="56"/>
        <item x="33"/>
        <item x="109"/>
        <item x="107"/>
        <item x="131"/>
        <item x="79"/>
        <item x="27"/>
        <item x="92"/>
        <item x="17"/>
        <item x="82"/>
        <item x="96"/>
        <item x="40"/>
        <item x="129"/>
        <item x="120"/>
        <item x="134"/>
        <item x="62"/>
        <item x="47"/>
        <item x="81"/>
        <item x="21"/>
        <item x="65"/>
        <item x="29"/>
        <item x="84"/>
        <item x="6"/>
        <item x="77"/>
        <item x="87"/>
        <item x="76"/>
        <item x="75"/>
        <item x="114"/>
        <item x="59"/>
        <item x="100"/>
        <item x="106"/>
        <item x="38"/>
        <item x="116"/>
        <item x="108"/>
        <item x="67"/>
        <item x="88"/>
        <item x="112"/>
        <item x="2"/>
        <item x="98"/>
        <item x="5"/>
        <item x="11"/>
        <item x="7"/>
        <item x="41"/>
        <item x="15"/>
        <item x="61"/>
        <item x="51"/>
        <item x="69"/>
        <item x="132"/>
        <item x="102"/>
        <item x="94"/>
        <item x="97"/>
        <item x="12"/>
        <item x="43"/>
        <item x="121"/>
        <item x="16"/>
        <item x="86"/>
        <item x="110"/>
        <item x="53"/>
        <item x="25"/>
        <item x="118"/>
        <item x="85"/>
        <item x="18"/>
        <item x="9"/>
        <item x="60"/>
      </items>
    </pivotField>
    <pivotField axis="axisRow" compact="0" outline="0" subtotalTop="0" showAll="0" sortType="ascending">
      <items count="15">
        <item x="8"/>
        <item m="1" x="10"/>
        <item x="0"/>
        <item x="1"/>
        <item x="3"/>
        <item m="1" x="12"/>
        <item x="7"/>
        <item x="6"/>
        <item m="1" x="11"/>
        <item x="4"/>
        <item m="1" x="13"/>
        <item m="1" x="9"/>
        <item x="2"/>
        <item x="5"/>
        <item t="default"/>
      </items>
    </pivotField>
    <pivotField compact="0" outline="0" subtotalTop="0" showAll="0"/>
    <pivotField compact="0" outline="0" subtotalTop="0" showAll="0" defaultSubtotal="0"/>
    <pivotField axis="axisRow" compact="0" outline="0" subtotalTop="0" showAll="0">
      <items count="136">
        <item x="48"/>
        <item x="97"/>
        <item x="64"/>
        <item x="108"/>
        <item x="40"/>
        <item x="75"/>
        <item x="22"/>
        <item x="50"/>
        <item x="60"/>
        <item x="18"/>
        <item x="72"/>
        <item x="94"/>
        <item x="91"/>
        <item x="1"/>
        <item x="54"/>
        <item x="81"/>
        <item x="20"/>
        <item x="105"/>
        <item x="68"/>
        <item x="122"/>
        <item x="95"/>
        <item x="41"/>
        <item x="52"/>
        <item x="4"/>
        <item x="15"/>
        <item x="116"/>
        <item x="35"/>
        <item x="36"/>
        <item x="66"/>
        <item x="10"/>
        <item x="84"/>
        <item x="46"/>
        <item x="127"/>
        <item x="125"/>
        <item x="11"/>
        <item x="5"/>
        <item x="100"/>
        <item x="119"/>
        <item x="33"/>
        <item x="104"/>
        <item x="102"/>
        <item x="16"/>
        <item x="7"/>
        <item x="44"/>
        <item x="29"/>
        <item x="51"/>
        <item x="103"/>
        <item x="58"/>
        <item x="27"/>
        <item x="88"/>
        <item x="112"/>
        <item x="123"/>
        <item x="30"/>
        <item x="83"/>
        <item x="120"/>
        <item x="109"/>
        <item x="115"/>
        <item x="106"/>
        <item x="128"/>
        <item x="111"/>
        <item x="14"/>
        <item x="23"/>
        <item x="85"/>
        <item x="79"/>
        <item x="13"/>
        <item x="124"/>
        <item x="121"/>
        <item x="87"/>
        <item x="82"/>
        <item x="26"/>
        <item x="98"/>
        <item x="34"/>
        <item x="86"/>
        <item x="28"/>
        <item x="42"/>
        <item x="71"/>
        <item x="74"/>
        <item x="62"/>
        <item x="12"/>
        <item x="99"/>
        <item x="73"/>
        <item x="132"/>
        <item x="38"/>
        <item x="118"/>
        <item x="61"/>
        <item x="63"/>
        <item x="53"/>
        <item x="56"/>
        <item x="59"/>
        <item x="21"/>
        <item x="43"/>
        <item x="57"/>
        <item x="76"/>
        <item x="19"/>
        <item x="107"/>
        <item x="92"/>
        <item x="78"/>
        <item x="45"/>
        <item x="49"/>
        <item x="17"/>
        <item x="0"/>
        <item x="134"/>
        <item x="93"/>
        <item x="2"/>
        <item x="47"/>
        <item x="101"/>
        <item x="126"/>
        <item x="31"/>
        <item x="96"/>
        <item x="65"/>
        <item x="90"/>
        <item x="55"/>
        <item x="69"/>
        <item x="133"/>
        <item x="131"/>
        <item x="39"/>
        <item x="80"/>
        <item x="130"/>
        <item x="117"/>
        <item x="67"/>
        <item x="32"/>
        <item x="113"/>
        <item x="9"/>
        <item x="37"/>
        <item x="89"/>
        <item x="25"/>
        <item x="6"/>
        <item x="77"/>
        <item x="3"/>
        <item x="70"/>
        <item x="129"/>
        <item x="8"/>
        <item x="110"/>
        <item x="114"/>
        <item x="24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 dragToRow="0" dragToCol="0" dragToPage="0"/>
  </pivotFields>
  <rowFields count="3">
    <field x="2"/>
    <field x="1"/>
    <field x="5"/>
  </rowFields>
  <rowItems count="145">
    <i>
      <x/>
      <x/>
      <x v="80"/>
    </i>
    <i r="1">
      <x v="1"/>
      <x v="113"/>
    </i>
    <i r="1">
      <x v="2"/>
      <x v="118"/>
    </i>
    <i r="1">
      <x v="3"/>
      <x v="120"/>
    </i>
    <i r="1">
      <x v="4"/>
      <x v="69"/>
    </i>
    <i r="1">
      <x v="5"/>
      <x v="31"/>
    </i>
    <i r="1">
      <x v="6"/>
      <x v="79"/>
    </i>
    <i r="1">
      <x v="7"/>
      <x v="20"/>
    </i>
    <i r="1">
      <x v="8"/>
      <x v="19"/>
    </i>
    <i r="1">
      <x v="9"/>
      <x v="98"/>
    </i>
    <i r="1">
      <x v="10"/>
      <x v="110"/>
    </i>
    <i r="1">
      <x v="11"/>
      <x v="97"/>
    </i>
    <i r="1">
      <x v="12"/>
      <x v="65"/>
    </i>
    <i r="1">
      <x v="13"/>
      <x v="51"/>
    </i>
    <i r="1">
      <x v="14"/>
      <x v="12"/>
    </i>
    <i t="default">
      <x/>
    </i>
    <i>
      <x v="2"/>
      <x v="15"/>
      <x v="53"/>
    </i>
    <i r="1">
      <x v="16"/>
      <x v="23"/>
    </i>
    <i r="1">
      <x v="17"/>
      <x/>
    </i>
    <i r="1">
      <x v="18"/>
      <x v="37"/>
    </i>
    <i r="1">
      <x v="19"/>
      <x v="43"/>
    </i>
    <i r="1">
      <x v="20"/>
      <x v="39"/>
    </i>
    <i r="1">
      <x v="21"/>
      <x v="76"/>
    </i>
    <i r="1">
      <x v="22"/>
      <x v="10"/>
    </i>
    <i r="1">
      <x v="23"/>
      <x v="18"/>
    </i>
    <i r="1">
      <x v="24"/>
      <x v="100"/>
    </i>
    <i r="1">
      <x v="25"/>
      <x v="60"/>
    </i>
    <i r="1">
      <x v="26"/>
      <x v="71"/>
    </i>
    <i r="1">
      <x v="27"/>
      <x v="121"/>
    </i>
    <i r="1">
      <x v="28"/>
      <x v="59"/>
    </i>
    <i r="1">
      <x v="29"/>
      <x v="16"/>
    </i>
    <i t="default">
      <x v="2"/>
    </i>
    <i>
      <x v="3"/>
      <x v="30"/>
      <x v="75"/>
    </i>
    <i r="1">
      <x v="31"/>
      <x v="29"/>
    </i>
    <i r="1">
      <x v="32"/>
      <x v="22"/>
    </i>
    <i r="1">
      <x v="33"/>
      <x v="14"/>
    </i>
    <i r="1">
      <x v="34"/>
      <x v="13"/>
    </i>
    <i r="1">
      <x v="35"/>
      <x v="116"/>
    </i>
    <i r="1">
      <x v="36"/>
      <x v="2"/>
    </i>
    <i r="1">
      <x v="37"/>
      <x v="17"/>
    </i>
    <i r="1">
      <x v="38"/>
      <x v="124"/>
    </i>
    <i r="1">
      <x v="39"/>
      <x v="73"/>
    </i>
    <i r="1">
      <x v="40"/>
      <x v="7"/>
    </i>
    <i r="1">
      <x v="41"/>
      <x v="26"/>
    </i>
    <i r="1">
      <x v="42"/>
      <x v="91"/>
    </i>
    <i r="1">
      <x v="43"/>
      <x v="28"/>
    </i>
    <i r="1">
      <x v="44"/>
      <x v="33"/>
    </i>
    <i t="default">
      <x v="3"/>
    </i>
    <i>
      <x v="4"/>
      <x v="45"/>
      <x v="32"/>
    </i>
    <i r="1">
      <x v="46"/>
      <x v="46"/>
    </i>
    <i r="1">
      <x v="47"/>
      <x v="102"/>
    </i>
    <i r="1">
      <x v="48"/>
      <x v="128"/>
    </i>
    <i r="1">
      <x v="49"/>
      <x v="27"/>
    </i>
    <i r="1">
      <x v="50"/>
      <x v="52"/>
    </i>
    <i r="1">
      <x v="51"/>
      <x v="6"/>
    </i>
    <i r="1">
      <x v="52"/>
      <x v="115"/>
    </i>
    <i r="1">
      <x v="53"/>
      <x v="107"/>
    </i>
    <i r="1">
      <x v="54"/>
      <x v="61"/>
    </i>
    <i r="1">
      <x v="55"/>
      <x v="64"/>
    </i>
    <i r="1">
      <x v="56"/>
      <x v="123"/>
    </i>
    <i r="1">
      <x v="57"/>
      <x v="96"/>
    </i>
    <i r="1">
      <x v="58"/>
      <x v="131"/>
    </i>
    <i r="1">
      <x v="59"/>
      <x v="85"/>
    </i>
    <i t="default">
      <x v="4"/>
    </i>
    <i>
      <x v="6"/>
      <x v="60"/>
      <x v="56"/>
    </i>
    <i r="1">
      <x v="61"/>
      <x v="117"/>
    </i>
    <i r="1">
      <x v="62"/>
      <x v="47"/>
    </i>
    <i r="1">
      <x v="63"/>
      <x v="74"/>
    </i>
    <i r="1">
      <x v="64"/>
      <x v="58"/>
    </i>
    <i r="1">
      <x v="65"/>
      <x v="106"/>
    </i>
    <i r="1">
      <x v="66"/>
      <x v="111"/>
    </i>
    <i r="1">
      <x v="67"/>
      <x v="134"/>
    </i>
    <i r="1">
      <x v="68"/>
      <x v="129"/>
    </i>
    <i r="1">
      <x v="69"/>
      <x v="105"/>
    </i>
    <i r="1">
      <x v="70"/>
      <x v="93"/>
    </i>
    <i r="1">
      <x v="71"/>
      <x v="87"/>
    </i>
    <i r="1">
      <x v="72"/>
      <x v="38"/>
    </i>
    <i r="1">
      <x v="73"/>
      <x v="55"/>
    </i>
    <i r="1">
      <x v="74"/>
      <x v="94"/>
    </i>
    <i t="default">
      <x v="6"/>
    </i>
    <i>
      <x v="7"/>
      <x v="75"/>
      <x v="114"/>
    </i>
    <i r="1">
      <x v="76"/>
      <x v="63"/>
    </i>
    <i r="1">
      <x v="77"/>
      <x v="48"/>
    </i>
    <i r="1">
      <x v="78"/>
      <x v="95"/>
    </i>
    <i r="1">
      <x v="79"/>
      <x v="99"/>
    </i>
    <i r="1">
      <x v="80"/>
      <x v="68"/>
    </i>
    <i r="1">
      <x v="81"/>
      <x v="108"/>
    </i>
    <i r="1">
      <x v="82"/>
      <x v="4"/>
    </i>
    <i r="1">
      <x v="83"/>
      <x v="130"/>
    </i>
    <i r="1">
      <x v="84"/>
      <x v="54"/>
    </i>
    <i r="1">
      <x v="85"/>
      <x v="101"/>
    </i>
    <i r="1">
      <x v="86"/>
      <x v="77"/>
    </i>
    <i r="1">
      <x v="87"/>
      <x v="104"/>
    </i>
    <i r="1">
      <x v="88"/>
      <x v="15"/>
    </i>
    <i r="1">
      <x v="89"/>
      <x v="89"/>
    </i>
    <i t="default">
      <x v="7"/>
    </i>
    <i>
      <x v="9"/>
      <x v="90"/>
      <x v="109"/>
    </i>
    <i r="1">
      <x v="91"/>
      <x v="44"/>
    </i>
    <i r="1">
      <x v="92"/>
      <x v="30"/>
    </i>
    <i r="1">
      <x v="93"/>
      <x v="126"/>
    </i>
    <i r="1">
      <x v="94"/>
      <x v="127"/>
    </i>
    <i r="1">
      <x v="95"/>
      <x v="67"/>
    </i>
    <i r="1">
      <x v="96"/>
      <x v="92"/>
    </i>
    <i r="1">
      <x v="97"/>
      <x v="5"/>
    </i>
    <i r="1">
      <x v="98"/>
      <x v="133"/>
    </i>
    <i r="1">
      <x v="99"/>
      <x v="88"/>
    </i>
    <i r="1">
      <x v="100"/>
      <x v="36"/>
    </i>
    <i r="1">
      <x v="101"/>
      <x v="57"/>
    </i>
    <i r="1">
      <x v="102"/>
      <x v="82"/>
    </i>
    <i r="1">
      <x v="103"/>
      <x v="25"/>
    </i>
    <i r="1">
      <x v="104"/>
      <x v="3"/>
    </i>
    <i t="default">
      <x v="9"/>
    </i>
    <i>
      <x v="12"/>
      <x v="105"/>
      <x v="119"/>
    </i>
    <i r="1">
      <x v="106"/>
      <x v="49"/>
    </i>
    <i r="1">
      <x v="107"/>
      <x v="50"/>
    </i>
    <i r="1">
      <x v="108"/>
      <x v="103"/>
    </i>
    <i r="1">
      <x v="109"/>
      <x v="70"/>
    </i>
    <i r="1">
      <x v="110"/>
      <x v="35"/>
    </i>
    <i r="1">
      <x v="111"/>
      <x v="34"/>
    </i>
    <i r="1">
      <x v="112"/>
      <x v="42"/>
    </i>
    <i r="1">
      <x v="113"/>
      <x v="21"/>
    </i>
    <i r="1">
      <x v="114"/>
      <x v="24"/>
    </i>
    <i r="1">
      <x v="115"/>
      <x v="84"/>
    </i>
    <i r="1">
      <x v="116"/>
      <x v="45"/>
    </i>
    <i r="1">
      <x v="117"/>
      <x v="112"/>
    </i>
    <i r="1">
      <x v="118"/>
      <x v="81"/>
    </i>
    <i r="1">
      <x v="119"/>
      <x v="40"/>
    </i>
    <i t="default">
      <x v="12"/>
    </i>
    <i>
      <x v="13"/>
      <x v="120"/>
      <x v="11"/>
    </i>
    <i r="1">
      <x v="121"/>
      <x v="1"/>
    </i>
    <i r="1">
      <x v="122"/>
      <x v="78"/>
    </i>
    <i r="1">
      <x v="123"/>
      <x v="90"/>
    </i>
    <i r="1">
      <x v="124"/>
      <x v="66"/>
    </i>
    <i r="1">
      <x v="125"/>
      <x v="41"/>
    </i>
    <i r="1">
      <x v="126"/>
      <x v="72"/>
    </i>
    <i r="1">
      <x v="127"/>
      <x v="132"/>
    </i>
    <i r="1">
      <x v="128"/>
      <x v="86"/>
    </i>
    <i r="1">
      <x v="129"/>
      <x v="125"/>
    </i>
    <i r="1">
      <x v="130"/>
      <x v="83"/>
    </i>
    <i r="1">
      <x v="131"/>
      <x v="62"/>
    </i>
    <i r="1">
      <x v="132"/>
      <x v="9"/>
    </i>
    <i r="1">
      <x v="133"/>
      <x v="122"/>
    </i>
    <i r="1">
      <x v="134"/>
      <x v="8"/>
    </i>
    <i t="default"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omme de juge 1" fld="6" baseField="0" baseItem="0"/>
    <dataField name="Somme de juge 2" fld="7" baseField="0" baseItem="0"/>
    <dataField name="Somme de juge 3" fld="8" baseField="0" baseItem="0"/>
    <dataField name="Somme de total juges" fld="9" baseField="5" baseItem="0"/>
    <dataField name="Somme de Moyenne notes juges" fld="12" baseField="0" baseItem="0"/>
  </dataFields>
  <formats count="6">
    <format dxfId="568">
      <pivotArea outline="0" fieldPosition="0" axis="axisRow" dataOnly="0" field="2" labelOnly="1" type="button"/>
    </format>
    <format dxfId="568">
      <pivotArea outline="0" fieldPosition="1" axis="axisRow" dataOnly="0" field="1" labelOnly="1" type="button"/>
    </format>
    <format dxfId="568">
      <pivotArea outline="0" fieldPosition="0" dataOnly="0" labelOnly="1">
        <references count="1">
          <reference field="4294967294" count="0"/>
        </references>
      </pivotArea>
    </format>
    <format dxfId="569">
      <pivotArea outline="0" fieldPosition="0" dataOnly="0" type="all"/>
    </format>
    <format dxfId="570">
      <pivotArea outline="0" fieldPosition="0" dataOnly="0">
        <references count="1">
          <reference field="4294967294" count="1">
            <x v="4"/>
          </reference>
        </references>
      </pivotArea>
    </format>
    <format dxfId="571">
      <pivotArea outline="0" fieldPosition="0" dataOnly="0">
        <references count="1">
          <reference field="2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E13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:E136"/>
    </sheetView>
  </sheetViews>
  <sheetFormatPr defaultColWidth="11.421875" defaultRowHeight="12.75"/>
  <cols>
    <col min="1" max="1" width="17.00390625" style="1" customWidth="1"/>
    <col min="2" max="3" width="11.00390625" style="1" customWidth="1"/>
    <col min="4" max="4" width="12.421875" style="1" customWidth="1"/>
    <col min="5" max="5" width="15.7109375" style="1" customWidth="1"/>
    <col min="6" max="7" width="2.7109375" style="1" customWidth="1"/>
    <col min="8" max="16384" width="11.421875" style="1" customWidth="1"/>
  </cols>
  <sheetData>
    <row r="1" spans="1:5" ht="54.75" customHeight="1">
      <c r="A1" s="29" t="s">
        <v>7</v>
      </c>
      <c r="B1" s="7" t="s">
        <v>0</v>
      </c>
      <c r="C1" s="30" t="s">
        <v>8</v>
      </c>
      <c r="D1" s="31" t="s">
        <v>9</v>
      </c>
      <c r="E1" s="31" t="s">
        <v>10</v>
      </c>
    </row>
    <row r="2" spans="1:5" ht="12.75">
      <c r="A2" s="10">
        <v>1</v>
      </c>
      <c r="B2" s="11">
        <v>101</v>
      </c>
      <c r="C2" s="12">
        <v>74</v>
      </c>
      <c r="D2" s="32"/>
      <c r="E2" s="33">
        <v>0.566816667935106</v>
      </c>
    </row>
    <row r="3" spans="1:5" ht="12.75">
      <c r="A3" s="10">
        <v>2</v>
      </c>
      <c r="B3" s="11">
        <v>102</v>
      </c>
      <c r="C3" s="12">
        <v>134</v>
      </c>
      <c r="D3" s="32"/>
      <c r="E3" s="34">
        <v>0.9893876104818649</v>
      </c>
    </row>
    <row r="4" spans="1:5" ht="12.75">
      <c r="A4" s="10">
        <v>3</v>
      </c>
      <c r="B4" s="11">
        <v>103</v>
      </c>
      <c r="C4" s="12">
        <v>118</v>
      </c>
      <c r="D4" s="32"/>
      <c r="E4" s="34">
        <v>0.8491898772083865</v>
      </c>
    </row>
    <row r="5" spans="1:5" ht="12.75">
      <c r="A5" s="10">
        <v>4</v>
      </c>
      <c r="B5" s="11">
        <v>104</v>
      </c>
      <c r="C5" s="12">
        <v>33</v>
      </c>
      <c r="D5" s="32"/>
      <c r="E5" s="34">
        <v>0.2478948869681954</v>
      </c>
    </row>
    <row r="6" spans="1:5" ht="12.75">
      <c r="A6" s="10">
        <v>5</v>
      </c>
      <c r="B6" s="11">
        <v>105</v>
      </c>
      <c r="C6" s="12">
        <v>27</v>
      </c>
      <c r="D6" s="32"/>
      <c r="E6" s="34">
        <v>0.22332229536805526</v>
      </c>
    </row>
    <row r="7" spans="1:5" ht="12.75">
      <c r="A7" s="10">
        <v>6</v>
      </c>
      <c r="B7" s="11">
        <v>106</v>
      </c>
      <c r="C7" s="12">
        <v>47</v>
      </c>
      <c r="D7" s="32"/>
      <c r="E7" s="34">
        <v>0.33844213203906304</v>
      </c>
    </row>
    <row r="8" spans="1:5" ht="12.75">
      <c r="A8" s="10">
        <v>7</v>
      </c>
      <c r="B8" s="11">
        <v>107</v>
      </c>
      <c r="C8" s="12">
        <v>100</v>
      </c>
      <c r="D8" s="32"/>
      <c r="E8" s="34">
        <v>0.7443128696792163</v>
      </c>
    </row>
    <row r="9" spans="1:5" ht="12.75">
      <c r="A9" s="10">
        <v>8</v>
      </c>
      <c r="B9" s="11">
        <v>108</v>
      </c>
      <c r="C9" s="12">
        <v>96</v>
      </c>
      <c r="D9" s="32"/>
      <c r="E9" s="34">
        <v>0.7167049612494396</v>
      </c>
    </row>
    <row r="10" spans="1:5" ht="12.75">
      <c r="A10" s="10">
        <v>9</v>
      </c>
      <c r="B10" s="11">
        <v>109</v>
      </c>
      <c r="C10" s="12">
        <v>123</v>
      </c>
      <c r="D10" s="32"/>
      <c r="E10" s="34">
        <v>0.8718827917004086</v>
      </c>
    </row>
    <row r="11" spans="1:5" ht="12.75">
      <c r="A11" s="10">
        <v>10</v>
      </c>
      <c r="B11" s="11">
        <v>110</v>
      </c>
      <c r="C11" s="12">
        <v>50</v>
      </c>
      <c r="D11" s="32"/>
      <c r="E11" s="34">
        <v>0.35497417655150476</v>
      </c>
    </row>
    <row r="12" spans="1:5" ht="12.75">
      <c r="A12" s="10">
        <v>11</v>
      </c>
      <c r="B12" s="11">
        <v>111</v>
      </c>
      <c r="C12" s="12">
        <v>91</v>
      </c>
      <c r="D12" s="32"/>
      <c r="E12" s="34">
        <v>0.6725751129090229</v>
      </c>
    </row>
    <row r="13" spans="1:5" ht="12.75">
      <c r="A13" s="10">
        <v>12</v>
      </c>
      <c r="B13" s="11">
        <v>112</v>
      </c>
      <c r="C13" s="12">
        <v>46</v>
      </c>
      <c r="D13" s="32"/>
      <c r="E13" s="34">
        <v>0.334482681524366</v>
      </c>
    </row>
    <row r="14" spans="1:5" ht="12.75">
      <c r="A14" s="10">
        <v>13</v>
      </c>
      <c r="B14" s="11">
        <v>113</v>
      </c>
      <c r="C14" s="12">
        <v>125</v>
      </c>
      <c r="D14" s="32"/>
      <c r="E14" s="34">
        <v>0.8817537107981399</v>
      </c>
    </row>
    <row r="15" spans="1:5" ht="12.75">
      <c r="A15" s="10">
        <v>14</v>
      </c>
      <c r="B15" s="11">
        <v>114</v>
      </c>
      <c r="C15" s="12">
        <v>124</v>
      </c>
      <c r="D15" s="32"/>
      <c r="E15" s="34">
        <v>0.874925447871891</v>
      </c>
    </row>
    <row r="16" spans="1:5" ht="12.75">
      <c r="A16" s="10">
        <v>15</v>
      </c>
      <c r="B16" s="11">
        <v>115</v>
      </c>
      <c r="C16" s="12">
        <v>92</v>
      </c>
      <c r="D16" s="32"/>
      <c r="E16" s="34">
        <v>0.6825713446097498</v>
      </c>
    </row>
    <row r="17" spans="1:5" ht="12.75">
      <c r="A17" s="10">
        <v>16</v>
      </c>
      <c r="B17" s="14">
        <v>201</v>
      </c>
      <c r="C17" s="12">
        <v>84</v>
      </c>
      <c r="D17" s="32"/>
      <c r="E17" s="34">
        <v>0.630689630537804</v>
      </c>
    </row>
    <row r="18" spans="1:5" ht="12.75">
      <c r="A18" s="10">
        <v>17</v>
      </c>
      <c r="B18" s="14">
        <v>202</v>
      </c>
      <c r="C18" s="12">
        <v>5</v>
      </c>
      <c r="D18" s="32"/>
      <c r="E18" s="34">
        <v>0.02323510322246003</v>
      </c>
    </row>
    <row r="19" spans="1:5" ht="12.75">
      <c r="A19" s="10">
        <v>18</v>
      </c>
      <c r="B19" s="14">
        <v>203</v>
      </c>
      <c r="C19" s="12">
        <v>49</v>
      </c>
      <c r="D19" s="32"/>
      <c r="E19" s="34">
        <v>0.35029071844783666</v>
      </c>
    </row>
    <row r="20" spans="1:5" ht="12.75">
      <c r="A20" s="10">
        <v>19</v>
      </c>
      <c r="B20" s="14">
        <v>204</v>
      </c>
      <c r="C20" s="12">
        <v>120</v>
      </c>
      <c r="D20" s="32"/>
      <c r="E20" s="34">
        <v>0.8579618004177021</v>
      </c>
    </row>
    <row r="21" spans="1:5" ht="12.75">
      <c r="A21" s="10">
        <v>20</v>
      </c>
      <c r="B21" s="14">
        <v>205</v>
      </c>
      <c r="C21" s="12">
        <v>45</v>
      </c>
      <c r="D21" s="32"/>
      <c r="E21" s="34">
        <v>0.33417628731402216</v>
      </c>
    </row>
    <row r="22" spans="1:5" ht="12.75">
      <c r="A22" s="10">
        <v>21</v>
      </c>
      <c r="B22" s="14">
        <v>206</v>
      </c>
      <c r="C22" s="12">
        <v>105</v>
      </c>
      <c r="D22" s="32"/>
      <c r="E22" s="34">
        <v>0.7835315745499551</v>
      </c>
    </row>
    <row r="23" spans="1:5" ht="12.75">
      <c r="A23" s="10">
        <v>22</v>
      </c>
      <c r="B23" s="14">
        <v>207</v>
      </c>
      <c r="C23" s="12">
        <v>75</v>
      </c>
      <c r="D23" s="32"/>
      <c r="E23" s="34">
        <v>0.5824778048292938</v>
      </c>
    </row>
    <row r="24" spans="1:5" ht="12.75">
      <c r="A24" s="10">
        <v>23</v>
      </c>
      <c r="B24" s="14">
        <v>208</v>
      </c>
      <c r="C24" s="12">
        <v>73</v>
      </c>
      <c r="D24" s="32"/>
      <c r="E24" s="34">
        <v>0.5656389605984409</v>
      </c>
    </row>
    <row r="25" spans="1:5" ht="12.75">
      <c r="A25" s="10">
        <v>24</v>
      </c>
      <c r="B25" s="14">
        <v>209</v>
      </c>
      <c r="C25" s="12">
        <v>69</v>
      </c>
      <c r="D25" s="32"/>
      <c r="E25" s="34">
        <v>0.5268280371279209</v>
      </c>
    </row>
    <row r="26" spans="1:5" ht="12.75">
      <c r="A26" s="10">
        <v>25</v>
      </c>
      <c r="B26" s="14">
        <v>210</v>
      </c>
      <c r="C26" s="12">
        <v>1</v>
      </c>
      <c r="D26" s="32"/>
      <c r="E26" s="34">
        <v>0.010602270597754981</v>
      </c>
    </row>
    <row r="27" spans="1:5" ht="12.75">
      <c r="A27" s="10">
        <v>26</v>
      </c>
      <c r="B27" s="14">
        <v>211</v>
      </c>
      <c r="C27" s="12">
        <v>15</v>
      </c>
      <c r="D27" s="32"/>
      <c r="E27" s="34">
        <v>0.092112878769532</v>
      </c>
    </row>
    <row r="28" spans="1:5" ht="12.75">
      <c r="A28" s="10">
        <v>27</v>
      </c>
      <c r="B28" s="14">
        <v>212</v>
      </c>
      <c r="C28" s="12">
        <v>35</v>
      </c>
      <c r="D28" s="32"/>
      <c r="E28" s="34">
        <v>0.2597437077899739</v>
      </c>
    </row>
    <row r="29" spans="1:5" ht="12.75">
      <c r="A29" s="10">
        <v>28</v>
      </c>
      <c r="B29" s="14">
        <v>213</v>
      </c>
      <c r="C29" s="12">
        <v>114</v>
      </c>
      <c r="D29" s="32"/>
      <c r="E29" s="34">
        <v>0.8304688930983861</v>
      </c>
    </row>
    <row r="30" spans="1:5" ht="12.75">
      <c r="A30" s="10">
        <v>29</v>
      </c>
      <c r="B30" s="14">
        <v>214</v>
      </c>
      <c r="C30" s="12">
        <v>112</v>
      </c>
      <c r="D30" s="32"/>
      <c r="E30" s="34">
        <v>0.8144471847562377</v>
      </c>
    </row>
    <row r="31" spans="1:5" ht="12.75">
      <c r="A31" s="10">
        <v>30</v>
      </c>
      <c r="B31" s="14">
        <v>215</v>
      </c>
      <c r="C31" s="12">
        <v>21</v>
      </c>
      <c r="D31" s="32"/>
      <c r="E31" s="34">
        <v>0.19390245680024665</v>
      </c>
    </row>
    <row r="32" spans="1:5" ht="12.75">
      <c r="A32" s="10">
        <v>31</v>
      </c>
      <c r="B32" s="16">
        <v>301</v>
      </c>
      <c r="C32" s="12">
        <v>72</v>
      </c>
      <c r="D32" s="32"/>
      <c r="E32" s="34">
        <v>0.5388346940428619</v>
      </c>
    </row>
    <row r="33" spans="1:5" ht="12.75">
      <c r="A33" s="10">
        <v>32</v>
      </c>
      <c r="B33" s="16">
        <v>302</v>
      </c>
      <c r="C33" s="12">
        <v>11</v>
      </c>
      <c r="D33" s="32"/>
      <c r="E33" s="34">
        <v>0.051373730664282635</v>
      </c>
    </row>
    <row r="34" spans="1:5" ht="12.75">
      <c r="A34" s="10">
        <v>33</v>
      </c>
      <c r="B34" s="16">
        <v>303</v>
      </c>
      <c r="C34" s="12">
        <v>53</v>
      </c>
      <c r="D34" s="32"/>
      <c r="E34" s="34">
        <v>0.38666841279974495</v>
      </c>
    </row>
    <row r="35" spans="1:5" ht="12.75">
      <c r="A35" s="10">
        <v>34</v>
      </c>
      <c r="B35" s="16">
        <v>304</v>
      </c>
      <c r="C35" s="12">
        <v>55</v>
      </c>
      <c r="D35" s="32"/>
      <c r="E35" s="34">
        <v>0.43259962379101013</v>
      </c>
    </row>
    <row r="36" spans="1:5" ht="12.75">
      <c r="A36" s="10">
        <v>35</v>
      </c>
      <c r="B36" s="16">
        <v>305</v>
      </c>
      <c r="C36" s="12">
        <v>2</v>
      </c>
      <c r="D36" s="32"/>
      <c r="E36" s="34">
        <v>0.01299658201898124</v>
      </c>
    </row>
    <row r="37" spans="1:5" ht="12.75">
      <c r="A37" s="10">
        <v>36</v>
      </c>
      <c r="B37" s="16">
        <v>306</v>
      </c>
      <c r="C37" s="12">
        <v>81</v>
      </c>
      <c r="D37" s="32"/>
      <c r="E37" s="34">
        <v>0.6037690763122636</v>
      </c>
    </row>
    <row r="38" spans="1:5" ht="12.75">
      <c r="A38" s="10">
        <v>37</v>
      </c>
      <c r="B38" s="16">
        <v>307</v>
      </c>
      <c r="C38" s="12">
        <v>65</v>
      </c>
      <c r="D38" s="32"/>
      <c r="E38" s="34">
        <v>0.48802140088755774</v>
      </c>
    </row>
    <row r="39" spans="1:5" ht="12.75">
      <c r="A39" s="10">
        <v>38</v>
      </c>
      <c r="B39" s="16">
        <v>308</v>
      </c>
      <c r="C39" s="12">
        <v>106</v>
      </c>
      <c r="D39" s="32"/>
      <c r="E39" s="34">
        <v>0.7848788880723644</v>
      </c>
    </row>
    <row r="40" spans="1:5" ht="12.75">
      <c r="A40" s="10">
        <v>39</v>
      </c>
      <c r="B40" s="16">
        <v>309</v>
      </c>
      <c r="C40" s="12">
        <v>90</v>
      </c>
      <c r="D40" s="32"/>
      <c r="E40" s="34">
        <v>0.6660944677397991</v>
      </c>
    </row>
    <row r="41" spans="1:5" ht="12.75">
      <c r="A41" s="10">
        <v>40</v>
      </c>
      <c r="B41" s="16">
        <v>310</v>
      </c>
      <c r="C41" s="12">
        <v>29</v>
      </c>
      <c r="D41" s="32"/>
      <c r="E41" s="34">
        <v>0.2264868629824267</v>
      </c>
    </row>
    <row r="42" spans="1:5" ht="12.75">
      <c r="A42" s="10">
        <v>41</v>
      </c>
      <c r="B42" s="16">
        <v>311</v>
      </c>
      <c r="C42" s="12">
        <v>51</v>
      </c>
      <c r="D42" s="32"/>
      <c r="E42" s="34">
        <v>0.36415890659631733</v>
      </c>
    </row>
    <row r="43" spans="1:5" ht="12.75">
      <c r="A43" s="10">
        <v>42</v>
      </c>
      <c r="B43" s="16">
        <v>312</v>
      </c>
      <c r="C43" s="12">
        <v>36</v>
      </c>
      <c r="D43" s="32"/>
      <c r="E43" s="34">
        <v>0.26037631639468106</v>
      </c>
    </row>
    <row r="44" spans="1:5" ht="12.75">
      <c r="A44" s="10">
        <v>43</v>
      </c>
      <c r="B44" s="16">
        <v>313</v>
      </c>
      <c r="C44" s="12">
        <v>58</v>
      </c>
      <c r="D44" s="32"/>
      <c r="E44" s="34">
        <v>0.443340322990433</v>
      </c>
    </row>
    <row r="45" spans="1:5" ht="12.75">
      <c r="A45" s="10">
        <v>44</v>
      </c>
      <c r="B45" s="16">
        <v>314</v>
      </c>
      <c r="C45" s="12">
        <v>67</v>
      </c>
      <c r="D45" s="32"/>
      <c r="E45" s="34">
        <v>0.5100664024465292</v>
      </c>
    </row>
    <row r="46" spans="1:5" ht="12.75">
      <c r="A46" s="10">
        <v>45</v>
      </c>
      <c r="B46" s="16">
        <v>315</v>
      </c>
      <c r="C46" s="12">
        <v>126</v>
      </c>
      <c r="D46" s="32"/>
      <c r="E46" s="34">
        <v>0.8882907501510205</v>
      </c>
    </row>
    <row r="47" spans="1:5" ht="12.75">
      <c r="A47" s="10">
        <v>46</v>
      </c>
      <c r="B47" s="27">
        <v>401</v>
      </c>
      <c r="C47" s="12">
        <v>128</v>
      </c>
      <c r="D47" s="32"/>
      <c r="E47" s="34">
        <v>0.9043338293664872</v>
      </c>
    </row>
    <row r="48" spans="1:5" ht="12.75">
      <c r="A48" s="10">
        <v>47</v>
      </c>
      <c r="B48" s="27">
        <v>402</v>
      </c>
      <c r="C48" s="12">
        <v>104</v>
      </c>
      <c r="D48" s="32"/>
      <c r="E48" s="34">
        <v>0.777018312510183</v>
      </c>
    </row>
    <row r="49" spans="1:5" ht="12.75">
      <c r="A49" s="10">
        <v>48</v>
      </c>
      <c r="B49" s="27">
        <v>403</v>
      </c>
      <c r="C49" s="12">
        <v>94</v>
      </c>
      <c r="D49" s="32"/>
      <c r="E49" s="34">
        <v>0.7017349436856647</v>
      </c>
    </row>
    <row r="50" spans="1:5" ht="12.75">
      <c r="A50" s="10">
        <v>49</v>
      </c>
      <c r="B50" s="27">
        <v>404</v>
      </c>
      <c r="C50" s="12">
        <v>4</v>
      </c>
      <c r="D50" s="32"/>
      <c r="E50" s="34">
        <v>0.01803516675413186</v>
      </c>
    </row>
    <row r="51" spans="1:5" ht="12.75">
      <c r="A51" s="10">
        <v>50</v>
      </c>
      <c r="B51" s="27">
        <v>405</v>
      </c>
      <c r="C51" s="12">
        <v>37</v>
      </c>
      <c r="D51" s="32"/>
      <c r="E51" s="34">
        <v>0.26433798466837244</v>
      </c>
    </row>
    <row r="52" spans="1:5" ht="12.75">
      <c r="A52" s="10">
        <v>51</v>
      </c>
      <c r="B52" s="27">
        <v>406</v>
      </c>
      <c r="C52" s="12">
        <v>31</v>
      </c>
      <c r="D52" s="32"/>
      <c r="E52" s="34">
        <v>0.23867596001610958</v>
      </c>
    </row>
    <row r="53" spans="1:5" ht="12.75">
      <c r="A53" s="10">
        <v>52</v>
      </c>
      <c r="B53" s="27">
        <v>407</v>
      </c>
      <c r="C53" s="12">
        <v>23</v>
      </c>
      <c r="D53" s="32"/>
      <c r="E53" s="34">
        <v>0.19434227675935</v>
      </c>
    </row>
    <row r="54" spans="1:5" ht="12.75">
      <c r="A54" s="10">
        <v>53</v>
      </c>
      <c r="B54" s="27">
        <v>408</v>
      </c>
      <c r="C54" s="12">
        <v>40</v>
      </c>
      <c r="D54" s="32"/>
      <c r="E54" s="34">
        <v>0.2842150079705188</v>
      </c>
    </row>
    <row r="55" spans="1:5" ht="12.75">
      <c r="A55" s="10">
        <v>54</v>
      </c>
      <c r="B55" s="27">
        <v>409</v>
      </c>
      <c r="C55" s="12">
        <v>32</v>
      </c>
      <c r="D55" s="32"/>
      <c r="E55" s="34">
        <v>0.23940199142411545</v>
      </c>
    </row>
    <row r="56" spans="1:5" ht="12.75">
      <c r="A56" s="10">
        <v>55</v>
      </c>
      <c r="B56" s="27">
        <v>410</v>
      </c>
      <c r="C56" s="12">
        <v>24</v>
      </c>
      <c r="D56" s="32"/>
      <c r="E56" s="34">
        <v>0.1995271155123851</v>
      </c>
    </row>
    <row r="57" spans="1:5" ht="12.75">
      <c r="A57" s="10">
        <v>56</v>
      </c>
      <c r="B57" s="27">
        <v>411</v>
      </c>
      <c r="C57" s="12">
        <v>14</v>
      </c>
      <c r="D57" s="32"/>
      <c r="E57" s="34">
        <v>0.0822067226250891</v>
      </c>
    </row>
    <row r="58" spans="1:5" ht="12.75">
      <c r="A58" s="10">
        <v>57</v>
      </c>
      <c r="B58" s="27">
        <v>412</v>
      </c>
      <c r="C58" s="12">
        <v>38</v>
      </c>
      <c r="D58" s="32"/>
      <c r="E58" s="34">
        <v>0.28006166377484554</v>
      </c>
    </row>
    <row r="59" spans="1:5" ht="12.75">
      <c r="A59" s="10">
        <v>58</v>
      </c>
      <c r="B59" s="27">
        <v>413</v>
      </c>
      <c r="C59" s="12">
        <v>79</v>
      </c>
      <c r="D59" s="32"/>
      <c r="E59" s="34">
        <v>0.5978052735161687</v>
      </c>
    </row>
    <row r="60" spans="1:5" ht="12.75">
      <c r="A60" s="10">
        <v>59</v>
      </c>
      <c r="B60" s="27">
        <v>414</v>
      </c>
      <c r="C60" s="12">
        <v>9</v>
      </c>
      <c r="D60" s="32"/>
      <c r="E60" s="34">
        <v>0.04854200836718503</v>
      </c>
    </row>
    <row r="61" spans="1:5" ht="12.75">
      <c r="A61" s="10">
        <v>60</v>
      </c>
      <c r="B61" s="27">
        <v>415</v>
      </c>
      <c r="C61" s="12">
        <v>64</v>
      </c>
      <c r="D61" s="32"/>
      <c r="E61" s="34">
        <v>0.4845755991955695</v>
      </c>
    </row>
    <row r="62" spans="1:5" ht="12.75">
      <c r="A62" s="10">
        <v>61</v>
      </c>
      <c r="B62" s="21">
        <v>501</v>
      </c>
      <c r="C62" s="12">
        <v>116</v>
      </c>
      <c r="D62" s="32"/>
      <c r="E62" s="34">
        <v>0.8393468564460408</v>
      </c>
    </row>
    <row r="63" spans="1:5" ht="12.75">
      <c r="A63" s="10">
        <v>62</v>
      </c>
      <c r="B63" s="21">
        <v>502</v>
      </c>
      <c r="C63" s="12">
        <v>131</v>
      </c>
      <c r="D63" s="32"/>
      <c r="E63" s="34">
        <v>0.9251569947272824</v>
      </c>
    </row>
    <row r="64" spans="1:5" ht="12.75">
      <c r="A64" s="10">
        <v>63</v>
      </c>
      <c r="B64" s="21">
        <v>503</v>
      </c>
      <c r="C64" s="12">
        <v>59</v>
      </c>
      <c r="D64" s="32"/>
      <c r="E64" s="34">
        <v>0.4505512660035065</v>
      </c>
    </row>
    <row r="65" spans="1:5" ht="12.75">
      <c r="A65" s="10">
        <v>64</v>
      </c>
      <c r="B65" s="21">
        <v>504</v>
      </c>
      <c r="C65" s="12">
        <v>43</v>
      </c>
      <c r="D65" s="32"/>
      <c r="E65" s="34">
        <v>0.30954328639311934</v>
      </c>
    </row>
    <row r="66" spans="1:5" ht="12.75">
      <c r="A66" s="10">
        <v>65</v>
      </c>
      <c r="B66" s="21">
        <v>505</v>
      </c>
      <c r="C66" s="12">
        <v>129</v>
      </c>
      <c r="D66" s="32"/>
      <c r="E66" s="34">
        <v>0.90999401002309</v>
      </c>
    </row>
    <row r="67" spans="1:5" ht="12.75">
      <c r="A67" s="10">
        <v>66</v>
      </c>
      <c r="B67" s="21">
        <v>506</v>
      </c>
      <c r="C67" s="12">
        <v>127</v>
      </c>
      <c r="D67" s="32"/>
      <c r="E67" s="34">
        <v>0.8953596255676564</v>
      </c>
    </row>
    <row r="68" spans="1:5" ht="12.75">
      <c r="A68" s="10">
        <v>67</v>
      </c>
      <c r="B68" s="21">
        <v>507</v>
      </c>
      <c r="C68" s="12">
        <v>56</v>
      </c>
      <c r="D68" s="32"/>
      <c r="E68" s="34">
        <v>0.43569542112792836</v>
      </c>
    </row>
    <row r="69" spans="1:5" ht="12.75">
      <c r="A69" s="10">
        <v>68</v>
      </c>
      <c r="B69" s="21">
        <v>508</v>
      </c>
      <c r="C69" s="12">
        <v>25</v>
      </c>
      <c r="D69" s="32"/>
      <c r="E69" s="34">
        <v>0.21633522089009904</v>
      </c>
    </row>
    <row r="70" spans="1:5" ht="12.75">
      <c r="A70" s="10">
        <v>69</v>
      </c>
      <c r="B70" s="21">
        <v>509</v>
      </c>
      <c r="C70" s="12">
        <v>71</v>
      </c>
      <c r="D70" s="32"/>
      <c r="E70" s="34">
        <v>0.5376821370709562</v>
      </c>
    </row>
    <row r="71" spans="1:5" ht="12.75">
      <c r="A71" s="10">
        <v>70</v>
      </c>
      <c r="B71" s="21">
        <v>510</v>
      </c>
      <c r="C71" s="12">
        <v>102</v>
      </c>
      <c r="D71" s="32"/>
      <c r="E71" s="34">
        <v>0.7589652309178598</v>
      </c>
    </row>
    <row r="72" spans="1:5" ht="12.75">
      <c r="A72" s="10">
        <v>71</v>
      </c>
      <c r="B72" s="21">
        <v>511</v>
      </c>
      <c r="C72" s="12">
        <v>20</v>
      </c>
      <c r="D72" s="32"/>
      <c r="E72" s="34">
        <v>0.18864915577969132</v>
      </c>
    </row>
    <row r="73" spans="1:5" ht="12.75">
      <c r="A73" s="10">
        <v>72</v>
      </c>
      <c r="B73" s="21">
        <v>512</v>
      </c>
      <c r="C73" s="12">
        <v>57</v>
      </c>
      <c r="D73" s="32"/>
      <c r="E73" s="34">
        <v>0.4431805978419392</v>
      </c>
    </row>
    <row r="74" spans="1:5" ht="12.75">
      <c r="A74" s="10">
        <v>73</v>
      </c>
      <c r="B74" s="21">
        <v>513</v>
      </c>
      <c r="C74" s="12">
        <v>34</v>
      </c>
      <c r="D74" s="32"/>
      <c r="E74" s="34">
        <v>0.25065745900608083</v>
      </c>
    </row>
    <row r="75" spans="1:5" ht="12.75">
      <c r="A75" s="10">
        <v>74</v>
      </c>
      <c r="B75" s="21">
        <v>514</v>
      </c>
      <c r="C75" s="12">
        <v>110</v>
      </c>
      <c r="D75" s="32"/>
      <c r="E75" s="34">
        <v>0.8003527867692718</v>
      </c>
    </row>
    <row r="76" spans="1:5" ht="12.75">
      <c r="A76" s="10">
        <v>75</v>
      </c>
      <c r="B76" s="21">
        <v>515</v>
      </c>
      <c r="C76" s="12">
        <v>108</v>
      </c>
      <c r="D76" s="32"/>
      <c r="E76" s="34">
        <v>0.7918244429034119</v>
      </c>
    </row>
    <row r="77" spans="1:5" ht="12.75">
      <c r="A77" s="10">
        <v>76</v>
      </c>
      <c r="B77" s="12">
        <v>601</v>
      </c>
      <c r="C77" s="12">
        <v>132</v>
      </c>
      <c r="D77" s="32"/>
      <c r="E77" s="34">
        <v>0.9342834772068065</v>
      </c>
    </row>
    <row r="78" spans="1:5" ht="12.75">
      <c r="A78" s="10">
        <v>77</v>
      </c>
      <c r="B78" s="12">
        <v>602</v>
      </c>
      <c r="C78" s="12">
        <v>80</v>
      </c>
      <c r="D78" s="32"/>
      <c r="E78" s="34">
        <v>0.5997179953860978</v>
      </c>
    </row>
    <row r="79" spans="1:5" ht="12.75">
      <c r="A79" s="10">
        <v>78</v>
      </c>
      <c r="B79" s="12">
        <v>603</v>
      </c>
      <c r="C79" s="12">
        <v>28</v>
      </c>
      <c r="D79" s="32"/>
      <c r="E79" s="34">
        <v>0.22392359372484372</v>
      </c>
    </row>
    <row r="80" spans="1:5" ht="12.75">
      <c r="A80" s="10">
        <v>79</v>
      </c>
      <c r="B80" s="12">
        <v>604</v>
      </c>
      <c r="C80" s="12">
        <v>93</v>
      </c>
      <c r="D80" s="32"/>
      <c r="E80" s="34">
        <v>0.6970754568560686</v>
      </c>
    </row>
    <row r="81" spans="1:5" ht="12.75">
      <c r="A81" s="10">
        <v>80</v>
      </c>
      <c r="B81" s="12">
        <v>605</v>
      </c>
      <c r="C81" s="12">
        <v>18</v>
      </c>
      <c r="D81" s="32"/>
      <c r="E81" s="34">
        <v>0.12095795644733331</v>
      </c>
    </row>
    <row r="82" spans="1:5" ht="12.75">
      <c r="A82" s="10">
        <v>81</v>
      </c>
      <c r="B82" s="12">
        <v>606</v>
      </c>
      <c r="C82" s="12">
        <v>83</v>
      </c>
      <c r="D82" s="32"/>
      <c r="E82" s="34">
        <v>0.6239009567401448</v>
      </c>
    </row>
    <row r="83" spans="1:5" ht="12.75">
      <c r="A83" s="10">
        <v>82</v>
      </c>
      <c r="B83" s="12">
        <v>607</v>
      </c>
      <c r="C83" s="12">
        <v>97</v>
      </c>
      <c r="D83" s="32"/>
      <c r="E83" s="34">
        <v>0.7197745499650238</v>
      </c>
    </row>
    <row r="84" spans="1:5" ht="12.75">
      <c r="A84" s="10">
        <v>83</v>
      </c>
      <c r="B84" s="12">
        <v>608</v>
      </c>
      <c r="C84" s="12">
        <v>41</v>
      </c>
      <c r="D84" s="32"/>
      <c r="E84" s="34">
        <v>0.29691890844381563</v>
      </c>
    </row>
    <row r="85" spans="1:5" ht="12.75">
      <c r="A85" s="10">
        <v>84</v>
      </c>
      <c r="B85" s="12">
        <v>609</v>
      </c>
      <c r="C85" s="12">
        <v>130</v>
      </c>
      <c r="D85" s="32"/>
      <c r="E85" s="34">
        <v>0.9116645450703277</v>
      </c>
    </row>
    <row r="86" spans="1:5" ht="12.75">
      <c r="A86" s="10">
        <v>85</v>
      </c>
      <c r="B86" s="12">
        <v>610</v>
      </c>
      <c r="C86" s="12">
        <v>121</v>
      </c>
      <c r="D86" s="32"/>
      <c r="E86" s="34">
        <v>0.8597701806713468</v>
      </c>
    </row>
    <row r="87" spans="1:5" ht="12.75">
      <c r="A87" s="10">
        <v>86</v>
      </c>
      <c r="B87" s="12">
        <v>611</v>
      </c>
      <c r="C87" s="12">
        <v>135</v>
      </c>
      <c r="D87" s="32"/>
      <c r="E87" s="34">
        <v>0.9899532940095831</v>
      </c>
    </row>
    <row r="88" spans="1:5" ht="12.75">
      <c r="A88" s="10">
        <v>87</v>
      </c>
      <c r="B88" s="12">
        <v>612</v>
      </c>
      <c r="C88" s="12">
        <v>63</v>
      </c>
      <c r="D88" s="32"/>
      <c r="E88" s="34">
        <v>0.48274040230133897</v>
      </c>
    </row>
    <row r="89" spans="1:5" ht="12.75">
      <c r="A89" s="10">
        <v>88</v>
      </c>
      <c r="B89" s="12">
        <v>613</v>
      </c>
      <c r="C89" s="12">
        <v>48</v>
      </c>
      <c r="D89" s="32"/>
      <c r="E89" s="34">
        <v>0.34287870031916</v>
      </c>
    </row>
    <row r="90" spans="1:5" ht="12.75">
      <c r="A90" s="10">
        <v>89</v>
      </c>
      <c r="B90" s="12">
        <v>614</v>
      </c>
      <c r="C90" s="12">
        <v>82</v>
      </c>
      <c r="D90" s="32"/>
      <c r="E90" s="34">
        <v>0.6115740112602197</v>
      </c>
    </row>
    <row r="91" spans="1:5" ht="12.75">
      <c r="A91" s="10">
        <v>90</v>
      </c>
      <c r="B91" s="12">
        <v>615</v>
      </c>
      <c r="C91" s="12">
        <v>22</v>
      </c>
      <c r="D91" s="32"/>
      <c r="E91" s="34">
        <v>0.19407717959236281</v>
      </c>
    </row>
    <row r="92" spans="1:5" ht="12.75">
      <c r="A92" s="10">
        <v>91</v>
      </c>
      <c r="B92" s="24">
        <v>701</v>
      </c>
      <c r="C92" s="12">
        <v>66</v>
      </c>
      <c r="D92" s="32"/>
      <c r="E92" s="34">
        <v>0.4953678600419905</v>
      </c>
    </row>
    <row r="93" spans="1:5" ht="12.75">
      <c r="A93" s="10">
        <v>92</v>
      </c>
      <c r="B93" s="24">
        <v>702</v>
      </c>
      <c r="C93" s="12">
        <v>30</v>
      </c>
      <c r="D93" s="32"/>
      <c r="E93" s="34">
        <v>0.23429126826688074</v>
      </c>
    </row>
    <row r="94" spans="1:5" ht="12.75">
      <c r="A94" s="10">
        <v>93</v>
      </c>
      <c r="B94" s="24">
        <v>703</v>
      </c>
      <c r="C94" s="12">
        <v>85</v>
      </c>
      <c r="D94" s="32"/>
      <c r="E94" s="34">
        <v>0.6398023176171794</v>
      </c>
    </row>
    <row r="95" spans="1:5" ht="12.75">
      <c r="A95" s="10">
        <v>94</v>
      </c>
      <c r="B95" s="24">
        <v>704</v>
      </c>
      <c r="C95" s="12">
        <v>7</v>
      </c>
      <c r="D95" s="32"/>
      <c r="E95" s="34">
        <v>0.04096220743127221</v>
      </c>
    </row>
    <row r="96" spans="1:5" ht="12.75">
      <c r="A96" s="10">
        <v>95</v>
      </c>
      <c r="B96" s="24">
        <v>705</v>
      </c>
      <c r="C96" s="12">
        <v>78</v>
      </c>
      <c r="D96" s="32"/>
      <c r="E96" s="34">
        <v>0.5973064106296239</v>
      </c>
    </row>
    <row r="97" spans="1:5" ht="12.75">
      <c r="A97" s="10">
        <v>96</v>
      </c>
      <c r="B97" s="24">
        <v>706</v>
      </c>
      <c r="C97" s="12">
        <v>88</v>
      </c>
      <c r="D97" s="32"/>
      <c r="E97" s="34">
        <v>0.6480035437311502</v>
      </c>
    </row>
    <row r="98" spans="1:5" ht="12.75">
      <c r="A98" s="10">
        <v>97</v>
      </c>
      <c r="B98" s="24">
        <v>707</v>
      </c>
      <c r="C98" s="12">
        <v>77</v>
      </c>
      <c r="D98" s="32"/>
      <c r="E98" s="34">
        <v>0.5908516616962767</v>
      </c>
    </row>
    <row r="99" spans="1:5" ht="12.75">
      <c r="A99" s="10">
        <v>98</v>
      </c>
      <c r="B99" s="24">
        <v>708</v>
      </c>
      <c r="C99" s="12">
        <v>76</v>
      </c>
      <c r="D99" s="32"/>
      <c r="E99" s="34">
        <v>0.5857814865633545</v>
      </c>
    </row>
    <row r="100" spans="1:5" ht="12.75">
      <c r="A100" s="10">
        <v>99</v>
      </c>
      <c r="B100" s="24">
        <v>709</v>
      </c>
      <c r="C100" s="12">
        <v>115</v>
      </c>
      <c r="D100" s="32"/>
      <c r="E100" s="34">
        <v>0.8324426067732624</v>
      </c>
    </row>
    <row r="101" spans="1:5" ht="12.75">
      <c r="A101" s="10">
        <v>100</v>
      </c>
      <c r="B101" s="24">
        <v>710</v>
      </c>
      <c r="C101" s="12">
        <v>60</v>
      </c>
      <c r="D101" s="32"/>
      <c r="E101" s="34">
        <v>0.4656348335817798</v>
      </c>
    </row>
    <row r="102" spans="1:5" ht="12.75">
      <c r="A102" s="10">
        <v>101</v>
      </c>
      <c r="B102" s="24">
        <v>711</v>
      </c>
      <c r="C102" s="12">
        <v>101</v>
      </c>
      <c r="D102" s="32"/>
      <c r="E102" s="34">
        <v>0.7499557721873684</v>
      </c>
    </row>
    <row r="103" spans="1:5" ht="12.75">
      <c r="A103" s="10">
        <v>102</v>
      </c>
      <c r="B103" s="24">
        <v>712</v>
      </c>
      <c r="C103" s="12">
        <v>107</v>
      </c>
      <c r="D103" s="32"/>
      <c r="E103" s="34">
        <v>0.7884758990902292</v>
      </c>
    </row>
    <row r="104" spans="1:5" ht="12.75">
      <c r="A104" s="10">
        <v>103</v>
      </c>
      <c r="B104" s="24">
        <v>713</v>
      </c>
      <c r="C104" s="12">
        <v>39</v>
      </c>
      <c r="D104" s="32"/>
      <c r="E104" s="34">
        <v>0.2812260483561757</v>
      </c>
    </row>
    <row r="105" spans="1:5" ht="12.75">
      <c r="A105" s="10">
        <v>104</v>
      </c>
      <c r="B105" s="24">
        <v>714</v>
      </c>
      <c r="C105" s="12">
        <v>117</v>
      </c>
      <c r="D105" s="32"/>
      <c r="E105" s="34">
        <v>0.8480631523047996</v>
      </c>
    </row>
    <row r="106" spans="1:5" ht="12.75">
      <c r="A106" s="10">
        <v>105</v>
      </c>
      <c r="B106" s="24">
        <v>715</v>
      </c>
      <c r="C106" s="12">
        <v>109</v>
      </c>
      <c r="D106" s="32"/>
      <c r="E106" s="34">
        <v>0.7941609324694326</v>
      </c>
    </row>
    <row r="107" spans="1:5" ht="12.75">
      <c r="A107" s="10">
        <v>106</v>
      </c>
      <c r="B107" s="35">
        <v>801</v>
      </c>
      <c r="C107" s="12">
        <v>68</v>
      </c>
      <c r="D107" s="32"/>
      <c r="E107" s="34">
        <v>0.5224482208764785</v>
      </c>
    </row>
    <row r="108" spans="1:5" ht="12.75">
      <c r="A108" s="10">
        <v>107</v>
      </c>
      <c r="B108" s="35">
        <v>802</v>
      </c>
      <c r="C108" s="12">
        <v>89</v>
      </c>
      <c r="D108" s="32"/>
      <c r="E108" s="34">
        <v>0.6516315247148223</v>
      </c>
    </row>
    <row r="109" spans="1:5" ht="12.75">
      <c r="A109" s="10">
        <v>108</v>
      </c>
      <c r="B109" s="35">
        <v>803</v>
      </c>
      <c r="C109" s="12">
        <v>113</v>
      </c>
      <c r="D109" s="32"/>
      <c r="E109" s="34">
        <v>0.8270454972954732</v>
      </c>
    </row>
    <row r="110" spans="1:5" ht="12.75">
      <c r="A110" s="10">
        <v>109</v>
      </c>
      <c r="B110" s="35">
        <v>804</v>
      </c>
      <c r="C110" s="12">
        <v>3</v>
      </c>
      <c r="D110" s="32"/>
      <c r="E110" s="34">
        <v>0.01657764717275212</v>
      </c>
    </row>
    <row r="111" spans="1:5" ht="12.75">
      <c r="A111" s="10">
        <v>110</v>
      </c>
      <c r="B111" s="35">
        <v>805</v>
      </c>
      <c r="C111" s="12">
        <v>99</v>
      </c>
      <c r="D111" s="32"/>
      <c r="E111" s="34">
        <v>0.7262285966058984</v>
      </c>
    </row>
    <row r="112" spans="1:5" ht="12.75">
      <c r="A112" s="10">
        <v>111</v>
      </c>
      <c r="B112" s="35">
        <v>806</v>
      </c>
      <c r="C112" s="12">
        <v>6</v>
      </c>
      <c r="D112" s="32"/>
      <c r="E112" s="34">
        <v>0.02488891716352748</v>
      </c>
    </row>
    <row r="113" spans="1:5" ht="12.75">
      <c r="A113" s="10">
        <v>112</v>
      </c>
      <c r="B113" s="35">
        <v>807</v>
      </c>
      <c r="C113" s="12">
        <v>12</v>
      </c>
      <c r="D113" s="32"/>
      <c r="E113" s="34">
        <v>0.06483388075398089</v>
      </c>
    </row>
    <row r="114" spans="1:5" ht="12.75">
      <c r="A114" s="10">
        <v>113</v>
      </c>
      <c r="B114" s="35">
        <v>808</v>
      </c>
      <c r="C114" s="12">
        <v>8</v>
      </c>
      <c r="D114" s="32"/>
      <c r="E114" s="34">
        <v>0.04295063510659802</v>
      </c>
    </row>
    <row r="115" spans="1:5" ht="12.75">
      <c r="A115" s="10">
        <v>114</v>
      </c>
      <c r="B115" s="35">
        <v>809</v>
      </c>
      <c r="C115" s="12">
        <v>42</v>
      </c>
      <c r="D115" s="32"/>
      <c r="E115" s="34">
        <v>0.29757022223844487</v>
      </c>
    </row>
    <row r="116" spans="1:5" ht="12.75">
      <c r="A116" s="10">
        <v>115</v>
      </c>
      <c r="B116" s="35">
        <v>810</v>
      </c>
      <c r="C116" s="12">
        <v>16</v>
      </c>
      <c r="D116" s="32"/>
      <c r="E116" s="34">
        <v>0.1117616456655871</v>
      </c>
    </row>
    <row r="117" spans="1:5" ht="12.75">
      <c r="A117" s="10">
        <v>116</v>
      </c>
      <c r="B117" s="35">
        <v>811</v>
      </c>
      <c r="C117" s="12">
        <v>62</v>
      </c>
      <c r="D117" s="32"/>
      <c r="E117" s="34">
        <v>0.4717786865754676</v>
      </c>
    </row>
    <row r="118" spans="1:5" ht="12.75">
      <c r="A118" s="10">
        <v>117</v>
      </c>
      <c r="B118" s="35">
        <v>812</v>
      </c>
      <c r="C118" s="12">
        <v>52</v>
      </c>
      <c r="D118" s="32"/>
      <c r="E118" s="34">
        <v>0.3847185108839022</v>
      </c>
    </row>
    <row r="119" spans="1:5" ht="12.75">
      <c r="A119" s="10">
        <v>118</v>
      </c>
      <c r="B119" s="35">
        <v>813</v>
      </c>
      <c r="C119" s="12">
        <v>70</v>
      </c>
      <c r="D119" s="32"/>
      <c r="E119" s="34">
        <v>0.5324916230731451</v>
      </c>
    </row>
    <row r="120" spans="1:5" ht="12.75">
      <c r="A120" s="10">
        <v>119</v>
      </c>
      <c r="B120" s="35">
        <v>814</v>
      </c>
      <c r="C120" s="12">
        <v>133</v>
      </c>
      <c r="D120" s="32"/>
      <c r="E120" s="34">
        <v>0.9790604481878349</v>
      </c>
    </row>
    <row r="121" spans="1:5" ht="12.75">
      <c r="A121" s="10">
        <v>120</v>
      </c>
      <c r="B121" s="35">
        <v>815</v>
      </c>
      <c r="C121" s="12">
        <v>103</v>
      </c>
      <c r="D121" s="32"/>
      <c r="E121" s="34">
        <v>0.7636902803880743</v>
      </c>
    </row>
    <row r="122" spans="1:5" ht="12.75">
      <c r="A122" s="10">
        <v>121</v>
      </c>
      <c r="B122" s="27">
        <v>901</v>
      </c>
      <c r="C122" s="12">
        <v>95</v>
      </c>
      <c r="D122" s="32"/>
      <c r="E122" s="34">
        <v>0.7033394000221236</v>
      </c>
    </row>
    <row r="123" spans="1:5" ht="12.75">
      <c r="A123" s="10">
        <v>122</v>
      </c>
      <c r="B123" s="27">
        <v>902</v>
      </c>
      <c r="C123" s="12">
        <v>98</v>
      </c>
      <c r="D123" s="32"/>
      <c r="E123" s="34">
        <v>0.7220639179456038</v>
      </c>
    </row>
    <row r="124" spans="1:5" ht="12.75">
      <c r="A124" s="10">
        <v>123</v>
      </c>
      <c r="B124" s="27">
        <v>903</v>
      </c>
      <c r="C124" s="12">
        <v>13</v>
      </c>
      <c r="D124" s="32"/>
      <c r="E124" s="34">
        <v>0.0715336452702694</v>
      </c>
    </row>
    <row r="125" spans="1:5" ht="12.75">
      <c r="A125" s="10">
        <v>124</v>
      </c>
      <c r="B125" s="27">
        <v>904</v>
      </c>
      <c r="C125" s="12">
        <v>44</v>
      </c>
      <c r="D125" s="32"/>
      <c r="E125" s="34">
        <v>0.320950041951095</v>
      </c>
    </row>
    <row r="126" spans="1:5" ht="12.75">
      <c r="A126" s="10">
        <v>125</v>
      </c>
      <c r="B126" s="27">
        <v>905</v>
      </c>
      <c r="C126" s="12">
        <v>122</v>
      </c>
      <c r="D126" s="32"/>
      <c r="E126" s="34">
        <v>0.8624855389932149</v>
      </c>
    </row>
    <row r="127" spans="1:5" ht="12.75">
      <c r="A127" s="10">
        <v>126</v>
      </c>
      <c r="B127" s="27">
        <v>906</v>
      </c>
      <c r="C127" s="12">
        <v>17</v>
      </c>
      <c r="D127" s="32"/>
      <c r="E127" s="34">
        <v>0.11294229406227974</v>
      </c>
    </row>
    <row r="128" spans="1:5" ht="12.75">
      <c r="A128" s="10">
        <v>127</v>
      </c>
      <c r="B128" s="27">
        <v>907</v>
      </c>
      <c r="C128" s="12">
        <v>87</v>
      </c>
      <c r="D128" s="32"/>
      <c r="E128" s="34">
        <v>0.647638022880958</v>
      </c>
    </row>
    <row r="129" spans="1:5" ht="12.75">
      <c r="A129" s="10">
        <v>128</v>
      </c>
      <c r="B129" s="27">
        <v>908</v>
      </c>
      <c r="C129" s="12">
        <v>111</v>
      </c>
      <c r="D129" s="32"/>
      <c r="E129" s="34">
        <v>0.8052281718567977</v>
      </c>
    </row>
    <row r="130" spans="1:5" ht="12.75">
      <c r="A130" s="10">
        <v>129</v>
      </c>
      <c r="B130" s="27">
        <v>909</v>
      </c>
      <c r="C130" s="12">
        <v>54</v>
      </c>
      <c r="D130" s="32"/>
      <c r="E130" s="34">
        <v>0.38745844399434215</v>
      </c>
    </row>
    <row r="131" spans="1:5" ht="12.75">
      <c r="A131" s="10">
        <v>130</v>
      </c>
      <c r="B131" s="27">
        <v>910</v>
      </c>
      <c r="C131" s="12">
        <v>26</v>
      </c>
      <c r="D131" s="32"/>
      <c r="E131" s="34">
        <v>0.22111141221454333</v>
      </c>
    </row>
    <row r="132" spans="1:5" ht="12.75">
      <c r="A132" s="10">
        <v>131</v>
      </c>
      <c r="B132" s="27">
        <v>911</v>
      </c>
      <c r="C132" s="12">
        <v>119</v>
      </c>
      <c r="D132" s="32"/>
      <c r="E132" s="34">
        <v>0.8573625355479755</v>
      </c>
    </row>
    <row r="133" spans="1:5" ht="12.75">
      <c r="A133" s="10">
        <v>132</v>
      </c>
      <c r="B133" s="27">
        <v>912</v>
      </c>
      <c r="C133" s="12">
        <v>86</v>
      </c>
      <c r="D133" s="32"/>
      <c r="E133" s="34">
        <v>0.640811628325501</v>
      </c>
    </row>
    <row r="134" spans="1:5" ht="12.75">
      <c r="A134" s="10">
        <v>133</v>
      </c>
      <c r="B134" s="27">
        <v>913</v>
      </c>
      <c r="C134" s="12">
        <v>19</v>
      </c>
      <c r="D134" s="32"/>
      <c r="E134" s="34">
        <v>0.14775598646791377</v>
      </c>
    </row>
    <row r="135" spans="1:5" ht="12.75">
      <c r="A135" s="10">
        <v>134</v>
      </c>
      <c r="B135" s="27">
        <v>914</v>
      </c>
      <c r="C135" s="12">
        <v>10</v>
      </c>
      <c r="D135" s="32"/>
      <c r="E135" s="34">
        <v>0.05045152865264402</v>
      </c>
    </row>
    <row r="136" spans="1:5" ht="12.75">
      <c r="A136" s="10">
        <v>135</v>
      </c>
      <c r="B136" s="27">
        <v>915</v>
      </c>
      <c r="C136" s="12">
        <v>61</v>
      </c>
      <c r="D136" s="32"/>
      <c r="E136" s="36">
        <v>0.4701817410704068</v>
      </c>
    </row>
    <row r="138" spans="2:3" ht="12.75">
      <c r="B138" s="28"/>
      <c r="C138" s="37"/>
    </row>
    <row r="139" spans="2:3" ht="12.75">
      <c r="B139" s="28"/>
      <c r="C139" s="3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23" t="s">
        <v>37</v>
      </c>
      <c r="B1" s="524"/>
      <c r="C1" s="524"/>
      <c r="D1" s="122">
        <f>'Tableau de commande'!D1</f>
        <v>2019</v>
      </c>
      <c r="E1" s="109"/>
      <c r="F1" s="109"/>
      <c r="G1" s="109"/>
      <c r="H1" s="109"/>
      <c r="I1" s="109"/>
      <c r="J1" s="110"/>
    </row>
    <row r="2" spans="1:27" ht="44.25" customHeight="1" thickBot="1">
      <c r="A2" s="111"/>
      <c r="B2" s="53"/>
      <c r="C2" s="53"/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114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26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114"/>
    </row>
    <row r="4" spans="1:28" ht="50.25" customHeight="1" thickBot="1">
      <c r="A4" s="528" t="s">
        <v>40</v>
      </c>
      <c r="B4" s="529"/>
      <c r="C4" s="186" t="str">
        <f>'Tableau de commande'!C4</f>
        <v>COURTHEZON</v>
      </c>
      <c r="D4" s="53"/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123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17.25">
      <c r="A6" s="261">
        <v>301</v>
      </c>
      <c r="B6" s="262">
        <v>72</v>
      </c>
      <c r="C6" s="320" t="s">
        <v>126</v>
      </c>
      <c r="D6" s="320" t="s">
        <v>127</v>
      </c>
      <c r="E6" s="265">
        <v>26</v>
      </c>
      <c r="F6" s="265">
        <v>22</v>
      </c>
      <c r="G6" s="265">
        <v>23</v>
      </c>
      <c r="H6" s="78">
        <f>SUM(E6:G6)</f>
        <v>71</v>
      </c>
      <c r="I6" s="79"/>
      <c r="J6" s="435"/>
      <c r="K6" s="341">
        <v>9</v>
      </c>
      <c r="L6" s="342">
        <v>9</v>
      </c>
      <c r="M6" s="342">
        <v>8</v>
      </c>
      <c r="N6" s="342"/>
      <c r="O6" s="125">
        <f>IF((K6+L6+M6+N6)&gt;33,FALSE,(K6+L6+M6+N6))</f>
        <v>26</v>
      </c>
      <c r="P6" s="282"/>
      <c r="Q6" s="383">
        <v>8</v>
      </c>
      <c r="R6" s="391">
        <v>7</v>
      </c>
      <c r="S6" s="391">
        <v>7</v>
      </c>
      <c r="T6" s="391"/>
      <c r="U6" s="125">
        <f>IF((Q6+R6+S6+T6)&gt;33,FALSE,(Q6+R6+S6+T6))</f>
        <v>22</v>
      </c>
      <c r="V6" s="282"/>
      <c r="W6" s="308">
        <v>6</v>
      </c>
      <c r="X6" s="342">
        <v>8</v>
      </c>
      <c r="Y6" s="342">
        <v>9</v>
      </c>
      <c r="Z6" s="342"/>
      <c r="AA6" s="125">
        <f>IF((W6+X6+Y6+Z6)&gt;33,FALSE,(W6+X6+Y6+Z6))</f>
        <v>23</v>
      </c>
      <c r="AB6" s="282"/>
      <c r="AC6" s="236">
        <f>O6+U6+AA6</f>
        <v>71</v>
      </c>
    </row>
    <row r="7" spans="1:29" ht="17.25">
      <c r="A7" s="132">
        <v>302</v>
      </c>
      <c r="B7" s="93">
        <v>11</v>
      </c>
      <c r="C7" s="310" t="s">
        <v>128</v>
      </c>
      <c r="D7" s="310" t="s">
        <v>129</v>
      </c>
      <c r="E7" s="193">
        <v>22</v>
      </c>
      <c r="F7" s="193">
        <v>28</v>
      </c>
      <c r="G7" s="193">
        <v>21</v>
      </c>
      <c r="H7" s="47">
        <f>SUM(E7:G7)</f>
        <v>71</v>
      </c>
      <c r="I7" s="48"/>
      <c r="J7" s="155"/>
      <c r="K7" s="341">
        <v>8</v>
      </c>
      <c r="L7" s="342">
        <v>7</v>
      </c>
      <c r="M7" s="342">
        <v>7</v>
      </c>
      <c r="N7" s="342"/>
      <c r="O7" s="125">
        <f>IF((K7+L7+M7+N7)&gt;33,FALSE,(K7+L7+M7+N7))</f>
        <v>22</v>
      </c>
      <c r="P7" s="282"/>
      <c r="Q7" s="383">
        <v>9</v>
      </c>
      <c r="R7" s="391">
        <v>8</v>
      </c>
      <c r="S7" s="391">
        <v>8</v>
      </c>
      <c r="T7" s="391">
        <v>3</v>
      </c>
      <c r="U7" s="125">
        <f>IF((Q7+R7+S7+T7)&gt;33,FALSE,(Q7+R7+S7+T7))</f>
        <v>28</v>
      </c>
      <c r="V7" s="282"/>
      <c r="W7" s="308">
        <v>8</v>
      </c>
      <c r="X7" s="342">
        <v>7</v>
      </c>
      <c r="Y7" s="342">
        <v>6</v>
      </c>
      <c r="Z7" s="342"/>
      <c r="AA7" s="125">
        <f>IF((W7+X7+Y7+Z7)&gt;33,FALSE,(W7+X7+Y7+Z7))</f>
        <v>21</v>
      </c>
      <c r="AB7" s="282"/>
      <c r="AC7" s="236">
        <f aca="true" t="shared" si="0" ref="AC7:AC20">O7+U7+AA7</f>
        <v>71</v>
      </c>
    </row>
    <row r="8" spans="1:29" ht="17.25">
      <c r="A8" s="132">
        <v>304</v>
      </c>
      <c r="B8" s="93">
        <v>55</v>
      </c>
      <c r="C8" s="310" t="s">
        <v>132</v>
      </c>
      <c r="D8" s="310" t="s">
        <v>133</v>
      </c>
      <c r="E8" s="193">
        <v>26</v>
      </c>
      <c r="F8" s="193">
        <v>19</v>
      </c>
      <c r="G8" s="193">
        <v>25</v>
      </c>
      <c r="H8" s="47">
        <f>SUM(E8:G8)</f>
        <v>70</v>
      </c>
      <c r="I8" s="48"/>
      <c r="J8" s="155"/>
      <c r="K8" s="341">
        <v>9</v>
      </c>
      <c r="L8" s="342">
        <v>9</v>
      </c>
      <c r="M8" s="342">
        <v>8</v>
      </c>
      <c r="N8" s="342"/>
      <c r="O8" s="125">
        <f>IF((K8+L8+M8+N8)&gt;33,FALSE,(K8+L8+M8+N8))</f>
        <v>26</v>
      </c>
      <c r="P8" s="282"/>
      <c r="Q8" s="383">
        <v>7</v>
      </c>
      <c r="R8" s="391">
        <v>7</v>
      </c>
      <c r="S8" s="391">
        <v>5</v>
      </c>
      <c r="T8" s="391"/>
      <c r="U8" s="125">
        <f>IF((Q8+R8+S8+T8)&gt;33,FALSE,(Q8+R8+S8+T8))</f>
        <v>19</v>
      </c>
      <c r="V8" s="282"/>
      <c r="W8" s="308">
        <v>8</v>
      </c>
      <c r="X8" s="342">
        <v>8</v>
      </c>
      <c r="Y8" s="342">
        <v>9</v>
      </c>
      <c r="Z8" s="342"/>
      <c r="AA8" s="125">
        <f>IF((W8+X8+Y8+Z8)&gt;33,FALSE,(W8+X8+Y8+Z8))</f>
        <v>25</v>
      </c>
      <c r="AB8" s="282"/>
      <c r="AC8" s="236">
        <f t="shared" si="0"/>
        <v>70</v>
      </c>
    </row>
    <row r="9" spans="1:29" ht="17.25">
      <c r="A9" s="132">
        <v>312</v>
      </c>
      <c r="B9" s="93">
        <v>36</v>
      </c>
      <c r="C9" s="310" t="s">
        <v>145</v>
      </c>
      <c r="D9" s="310" t="s">
        <v>146</v>
      </c>
      <c r="E9" s="193">
        <v>28</v>
      </c>
      <c r="F9" s="193">
        <v>21</v>
      </c>
      <c r="G9" s="193">
        <v>20</v>
      </c>
      <c r="H9" s="47">
        <f>SUM(E9:G9)</f>
        <v>69</v>
      </c>
      <c r="I9" s="48"/>
      <c r="J9" s="155"/>
      <c r="K9" s="341">
        <v>9</v>
      </c>
      <c r="L9" s="342">
        <v>10</v>
      </c>
      <c r="M9" s="342">
        <v>8</v>
      </c>
      <c r="N9" s="342">
        <v>1</v>
      </c>
      <c r="O9" s="125">
        <f>IF((K9+L9+M9+N9)&gt;33,FALSE,(K9+L9+M9+N9))</f>
        <v>28</v>
      </c>
      <c r="P9" s="282"/>
      <c r="Q9" s="383">
        <v>8</v>
      </c>
      <c r="R9" s="391">
        <v>6</v>
      </c>
      <c r="S9" s="391">
        <v>7</v>
      </c>
      <c r="T9" s="391"/>
      <c r="U9" s="125">
        <f>IF((Q9+R9+S9+T9)&gt;33,FALSE,(Q9+R9+S9+T9))</f>
        <v>21</v>
      </c>
      <c r="V9" s="282"/>
      <c r="W9" s="308">
        <v>8</v>
      </c>
      <c r="X9" s="342">
        <v>5</v>
      </c>
      <c r="Y9" s="342">
        <v>7</v>
      </c>
      <c r="Z9" s="342"/>
      <c r="AA9" s="125">
        <f>IF((W9+X9+Y9+Z9)&gt;33,FALSE,(W9+X9+Y9+Z9))</f>
        <v>20</v>
      </c>
      <c r="AB9" s="282"/>
      <c r="AC9" s="236">
        <f t="shared" si="0"/>
        <v>69</v>
      </c>
    </row>
    <row r="10" spans="1:29" ht="17.25">
      <c r="A10" s="132">
        <v>309</v>
      </c>
      <c r="B10" s="93">
        <v>90</v>
      </c>
      <c r="C10" s="310" t="s">
        <v>126</v>
      </c>
      <c r="D10" s="310" t="s">
        <v>141</v>
      </c>
      <c r="E10" s="193">
        <v>22</v>
      </c>
      <c r="F10" s="193">
        <v>21</v>
      </c>
      <c r="G10" s="193">
        <v>24</v>
      </c>
      <c r="H10" s="47">
        <f>SUM(E10:G10)</f>
        <v>67</v>
      </c>
      <c r="I10" s="48"/>
      <c r="J10" s="155"/>
      <c r="K10" s="341">
        <v>7</v>
      </c>
      <c r="L10" s="342">
        <v>7</v>
      </c>
      <c r="M10" s="342">
        <v>8</v>
      </c>
      <c r="N10" s="342"/>
      <c r="O10" s="125">
        <f>IF((K10+L10+M10+N10)&gt;33,FALSE,(K10+L10+M10+N10))</f>
        <v>22</v>
      </c>
      <c r="P10" s="282"/>
      <c r="Q10" s="383">
        <v>7</v>
      </c>
      <c r="R10" s="391">
        <v>7</v>
      </c>
      <c r="S10" s="391">
        <v>7</v>
      </c>
      <c r="T10" s="391"/>
      <c r="U10" s="125">
        <f>IF((Q10+R10+S10+T10)&gt;33,FALSE,(Q10+R10+S10+T10))</f>
        <v>21</v>
      </c>
      <c r="V10" s="282"/>
      <c r="W10" s="308">
        <v>8</v>
      </c>
      <c r="X10" s="342">
        <v>7</v>
      </c>
      <c r="Y10" s="342">
        <v>9</v>
      </c>
      <c r="Z10" s="342"/>
      <c r="AA10" s="125">
        <f>IF((W10+X10+Y10+Z10)&gt;33,FALSE,(W10+X10+Y10+Z10))</f>
        <v>24</v>
      </c>
      <c r="AB10" s="282"/>
      <c r="AC10" s="236">
        <f t="shared" si="0"/>
        <v>67</v>
      </c>
    </row>
    <row r="11" spans="1:29" ht="17.25">
      <c r="A11" s="132">
        <v>313</v>
      </c>
      <c r="B11" s="93">
        <v>58</v>
      </c>
      <c r="C11" s="310" t="s">
        <v>142</v>
      </c>
      <c r="D11" s="310" t="s">
        <v>147</v>
      </c>
      <c r="E11" s="193">
        <v>18</v>
      </c>
      <c r="F11" s="193">
        <v>22</v>
      </c>
      <c r="G11" s="193">
        <v>25</v>
      </c>
      <c r="H11" s="47">
        <f>SUM(E11:G11)</f>
        <v>65</v>
      </c>
      <c r="I11" s="48"/>
      <c r="J11" s="155"/>
      <c r="K11" s="341">
        <v>6</v>
      </c>
      <c r="L11" s="342">
        <v>6</v>
      </c>
      <c r="M11" s="342">
        <v>6</v>
      </c>
      <c r="N11" s="342"/>
      <c r="O11" s="125">
        <f>IF((K11+L11+M11+N11)&gt;33,FALSE,(K11+L11+M11+N11))</f>
        <v>18</v>
      </c>
      <c r="P11" s="282"/>
      <c r="Q11" s="383">
        <v>7</v>
      </c>
      <c r="R11" s="391">
        <v>8</v>
      </c>
      <c r="S11" s="391">
        <v>7</v>
      </c>
      <c r="T11" s="391"/>
      <c r="U11" s="125">
        <f>IF((Q11+R11+S11+T11)&gt;33,FALSE,(Q11+R11+S11+T11))</f>
        <v>22</v>
      </c>
      <c r="V11" s="282"/>
      <c r="W11" s="308">
        <v>8</v>
      </c>
      <c r="X11" s="342">
        <v>8</v>
      </c>
      <c r="Y11" s="342">
        <v>9</v>
      </c>
      <c r="Z11" s="342"/>
      <c r="AA11" s="125">
        <f>IF((W11+X11+Y11+Z11)&gt;33,FALSE,(W11+X11+Y11+Z11))</f>
        <v>25</v>
      </c>
      <c r="AB11" s="282"/>
      <c r="AC11" s="236">
        <f t="shared" si="0"/>
        <v>65</v>
      </c>
    </row>
    <row r="12" spans="1:29" ht="17.25">
      <c r="A12" s="132">
        <v>315</v>
      </c>
      <c r="B12" s="93">
        <v>126</v>
      </c>
      <c r="C12" s="310" t="s">
        <v>132</v>
      </c>
      <c r="D12" s="310" t="s">
        <v>149</v>
      </c>
      <c r="E12" s="193">
        <v>20</v>
      </c>
      <c r="F12" s="193">
        <v>17</v>
      </c>
      <c r="G12" s="193">
        <v>24</v>
      </c>
      <c r="H12" s="47">
        <f>SUM(E12:G12)</f>
        <v>61</v>
      </c>
      <c r="I12" s="48"/>
      <c r="J12" s="155"/>
      <c r="K12" s="341">
        <v>6</v>
      </c>
      <c r="L12" s="342">
        <v>7</v>
      </c>
      <c r="M12" s="342">
        <v>7</v>
      </c>
      <c r="N12" s="342"/>
      <c r="O12" s="125">
        <f>IF((K12+L12+M12+N12)&gt;33,FALSE,(K12+L12+M12+N12))</f>
        <v>20</v>
      </c>
      <c r="P12" s="282"/>
      <c r="Q12" s="383">
        <v>7</v>
      </c>
      <c r="R12" s="391">
        <v>6</v>
      </c>
      <c r="S12" s="391">
        <v>4</v>
      </c>
      <c r="T12" s="391"/>
      <c r="U12" s="125">
        <f>IF((Q12+R12+S12+T12)&gt;33,FALSE,(Q12+R12+S12+T12))</f>
        <v>17</v>
      </c>
      <c r="V12" s="282"/>
      <c r="W12" s="308">
        <v>8</v>
      </c>
      <c r="X12" s="342">
        <v>7</v>
      </c>
      <c r="Y12" s="342">
        <v>9</v>
      </c>
      <c r="Z12" s="342"/>
      <c r="AA12" s="125">
        <f>IF((W12+X12+Y12+Z12)&gt;33,FALSE,(W12+X12+Y12+Z12))</f>
        <v>24</v>
      </c>
      <c r="AB12" s="282"/>
      <c r="AC12" s="236">
        <f t="shared" si="0"/>
        <v>61</v>
      </c>
    </row>
    <row r="13" spans="1:29" ht="17.25">
      <c r="A13" s="132">
        <v>314</v>
      </c>
      <c r="B13" s="93">
        <v>67</v>
      </c>
      <c r="C13" s="310" t="s">
        <v>134</v>
      </c>
      <c r="D13" s="310" t="s">
        <v>148</v>
      </c>
      <c r="E13" s="193">
        <v>17</v>
      </c>
      <c r="F13" s="193">
        <v>20</v>
      </c>
      <c r="G13" s="193">
        <v>23</v>
      </c>
      <c r="H13" s="47">
        <f>SUM(E13:G13)</f>
        <v>60</v>
      </c>
      <c r="I13" s="48"/>
      <c r="J13" s="155"/>
      <c r="K13" s="341">
        <v>6</v>
      </c>
      <c r="L13" s="342">
        <v>6</v>
      </c>
      <c r="M13" s="342">
        <v>5</v>
      </c>
      <c r="N13" s="342"/>
      <c r="O13" s="125">
        <f>IF((K13+L13+M13+N13)&gt;33,FALSE,(K13+L13+M13+N13))</f>
        <v>17</v>
      </c>
      <c r="P13" s="282"/>
      <c r="Q13" s="383">
        <v>7</v>
      </c>
      <c r="R13" s="391">
        <v>7</v>
      </c>
      <c r="S13" s="391">
        <v>6</v>
      </c>
      <c r="T13" s="391"/>
      <c r="U13" s="125">
        <f>IF((Q13+R13+S13+T13)&gt;33,FALSE,(Q13+R13+S13+T13))</f>
        <v>20</v>
      </c>
      <c r="V13" s="282"/>
      <c r="W13" s="308">
        <v>7</v>
      </c>
      <c r="X13" s="342">
        <v>8</v>
      </c>
      <c r="Y13" s="342">
        <v>8</v>
      </c>
      <c r="Z13" s="342"/>
      <c r="AA13" s="125">
        <f>IF((W13+X13+Y13+Z13)&gt;33,FALSE,(W13+X13+Y13+Z13))</f>
        <v>23</v>
      </c>
      <c r="AB13" s="282"/>
      <c r="AC13" s="236">
        <f t="shared" si="0"/>
        <v>60</v>
      </c>
    </row>
    <row r="14" spans="1:29" ht="17.25">
      <c r="A14" s="132">
        <v>305</v>
      </c>
      <c r="B14" s="93">
        <v>2</v>
      </c>
      <c r="C14" s="310" t="s">
        <v>134</v>
      </c>
      <c r="D14" s="310" t="s">
        <v>135</v>
      </c>
      <c r="E14" s="193">
        <v>17</v>
      </c>
      <c r="F14" s="193">
        <v>21</v>
      </c>
      <c r="G14" s="193">
        <v>21</v>
      </c>
      <c r="H14" s="47">
        <f>SUM(E14:G14)</f>
        <v>59</v>
      </c>
      <c r="I14" s="48"/>
      <c r="J14" s="155"/>
      <c r="K14" s="348">
        <v>6</v>
      </c>
      <c r="L14" s="354">
        <v>6</v>
      </c>
      <c r="M14" s="354">
        <v>5</v>
      </c>
      <c r="N14" s="354"/>
      <c r="O14" s="212">
        <f>IF((K14+L14+M14+N14)&gt;33,FALSE,(K14+L14+M14+N14))</f>
        <v>17</v>
      </c>
      <c r="P14" s="283"/>
      <c r="Q14" s="386">
        <v>8</v>
      </c>
      <c r="R14" s="402">
        <v>7</v>
      </c>
      <c r="S14" s="402">
        <v>6</v>
      </c>
      <c r="T14" s="402"/>
      <c r="U14" s="212">
        <f>IF((Q14+R14+S14+T14)&gt;33,FALSE,(Q14+R14+S14+T14))</f>
        <v>21</v>
      </c>
      <c r="V14" s="283"/>
      <c r="W14" s="339">
        <v>7</v>
      </c>
      <c r="X14" s="354">
        <v>6</v>
      </c>
      <c r="Y14" s="354">
        <v>8</v>
      </c>
      <c r="Z14" s="354"/>
      <c r="AA14" s="212">
        <f>IF((W14+X14+Y14+Z14)&gt;33,FALSE,(W14+X14+Y14+Z14))</f>
        <v>21</v>
      </c>
      <c r="AB14" s="283"/>
      <c r="AC14" s="236">
        <f t="shared" si="0"/>
        <v>59</v>
      </c>
    </row>
    <row r="15" spans="1:29" ht="18" thickBot="1">
      <c r="A15" s="133">
        <v>307</v>
      </c>
      <c r="B15" s="94">
        <v>65</v>
      </c>
      <c r="C15" s="322" t="s">
        <v>130</v>
      </c>
      <c r="D15" s="322" t="s">
        <v>138</v>
      </c>
      <c r="E15" s="196">
        <v>16</v>
      </c>
      <c r="F15" s="196">
        <v>18</v>
      </c>
      <c r="G15" s="196">
        <v>24</v>
      </c>
      <c r="H15" s="49">
        <f>SUM(E15:G15)</f>
        <v>58</v>
      </c>
      <c r="I15" s="50"/>
      <c r="J15" s="427"/>
      <c r="K15" s="349">
        <v>5</v>
      </c>
      <c r="L15" s="344">
        <v>5</v>
      </c>
      <c r="M15" s="344">
        <v>6</v>
      </c>
      <c r="N15" s="344"/>
      <c r="O15" s="214">
        <f>IF((K15+L15+M15+N15)&gt;33,FALSE,(K15+L15+M15+N15))</f>
        <v>16</v>
      </c>
      <c r="P15" s="284"/>
      <c r="Q15" s="406">
        <v>7</v>
      </c>
      <c r="R15" s="393">
        <v>6</v>
      </c>
      <c r="S15" s="393">
        <v>5</v>
      </c>
      <c r="T15" s="393"/>
      <c r="U15" s="214">
        <f>IF((Q15+R15+S15+T15)&gt;33,FALSE,(Q15+R15+S15+T15))</f>
        <v>18</v>
      </c>
      <c r="V15" s="284"/>
      <c r="W15" s="358">
        <v>7</v>
      </c>
      <c r="X15" s="344">
        <v>8</v>
      </c>
      <c r="Y15" s="344">
        <v>9</v>
      </c>
      <c r="Z15" s="344"/>
      <c r="AA15" s="214">
        <f>IF((W15+X15+Y15+Z15)&gt;33,FALSE,(W15+X15+Y15+Z15))</f>
        <v>24</v>
      </c>
      <c r="AB15" s="284"/>
      <c r="AC15" s="233">
        <f t="shared" si="0"/>
        <v>58</v>
      </c>
    </row>
    <row r="16" spans="1:29" ht="18" thickTop="1">
      <c r="A16" s="127">
        <v>303</v>
      </c>
      <c r="B16" s="136">
        <v>53</v>
      </c>
      <c r="C16" s="324" t="s">
        <v>130</v>
      </c>
      <c r="D16" s="324" t="s">
        <v>131</v>
      </c>
      <c r="E16" s="198">
        <v>21</v>
      </c>
      <c r="F16" s="198">
        <v>19</v>
      </c>
      <c r="G16" s="198">
        <v>17</v>
      </c>
      <c r="H16" s="51">
        <f>SUM(E16:G16)</f>
        <v>57</v>
      </c>
      <c r="I16" s="52"/>
      <c r="J16" s="156"/>
      <c r="K16" s="350">
        <v>8</v>
      </c>
      <c r="L16" s="345">
        <v>7</v>
      </c>
      <c r="M16" s="345">
        <v>6</v>
      </c>
      <c r="N16" s="345"/>
      <c r="O16" s="215">
        <f>IF((K16+L16+M16+N16)&gt;33,FALSE,(K16+L16+M16+N16))</f>
        <v>21</v>
      </c>
      <c r="P16" s="285"/>
      <c r="Q16" s="407">
        <v>7</v>
      </c>
      <c r="R16" s="394">
        <v>5</v>
      </c>
      <c r="S16" s="394">
        <v>7</v>
      </c>
      <c r="T16" s="394"/>
      <c r="U16" s="215">
        <f>IF((Q16+R16+S16+T16)&gt;33,FALSE,(Q16+R16+S16+T16))</f>
        <v>19</v>
      </c>
      <c r="V16" s="285"/>
      <c r="W16" s="359">
        <v>5</v>
      </c>
      <c r="X16" s="345">
        <v>4</v>
      </c>
      <c r="Y16" s="345">
        <v>8</v>
      </c>
      <c r="Z16" s="345"/>
      <c r="AA16" s="215">
        <f>IF((W16+X16+Y16+Z16)&gt;33,FALSE,(W16+X16+Y16+Z16))</f>
        <v>17</v>
      </c>
      <c r="AB16" s="285"/>
      <c r="AC16" s="234">
        <f t="shared" si="0"/>
        <v>57</v>
      </c>
    </row>
    <row r="17" spans="1:29" ht="17.25">
      <c r="A17" s="132">
        <v>308</v>
      </c>
      <c r="B17" s="135">
        <v>106</v>
      </c>
      <c r="C17" s="323" t="s">
        <v>139</v>
      </c>
      <c r="D17" s="323" t="s">
        <v>140</v>
      </c>
      <c r="E17" s="197">
        <v>21</v>
      </c>
      <c r="F17" s="197">
        <v>21</v>
      </c>
      <c r="G17" s="197">
        <v>15</v>
      </c>
      <c r="H17" s="47">
        <f>SUM(E17:G17)</f>
        <v>57</v>
      </c>
      <c r="I17" s="48"/>
      <c r="J17" s="441"/>
      <c r="K17" s="341">
        <v>5</v>
      </c>
      <c r="L17" s="342">
        <v>8</v>
      </c>
      <c r="M17" s="342">
        <v>8</v>
      </c>
      <c r="N17" s="342"/>
      <c r="O17" s="213">
        <f>IF((K17+L17+M17+N17)&gt;33,FALSE,(K17+L17+M17+N17))</f>
        <v>21</v>
      </c>
      <c r="P17" s="286"/>
      <c r="Q17" s="383">
        <v>7</v>
      </c>
      <c r="R17" s="391">
        <v>7</v>
      </c>
      <c r="S17" s="391">
        <v>7</v>
      </c>
      <c r="T17" s="391"/>
      <c r="U17" s="213">
        <f>IF((Q17+R17+S17+T17)&gt;33,FALSE,(Q17+R17+S17+T17))</f>
        <v>21</v>
      </c>
      <c r="V17" s="286"/>
      <c r="W17" s="308">
        <v>6</v>
      </c>
      <c r="X17" s="342">
        <v>4</v>
      </c>
      <c r="Y17" s="342">
        <v>5</v>
      </c>
      <c r="Z17" s="342"/>
      <c r="AA17" s="213">
        <f>IF((W17+X17+Y17+Z17)&gt;33,FALSE,(W17+X17+Y17+Z17))</f>
        <v>15</v>
      </c>
      <c r="AB17" s="286"/>
      <c r="AC17" s="236">
        <f t="shared" si="0"/>
        <v>57</v>
      </c>
    </row>
    <row r="18" spans="1:29" ht="17.25">
      <c r="A18" s="132">
        <v>306</v>
      </c>
      <c r="B18" s="93">
        <v>81</v>
      </c>
      <c r="C18" s="310" t="s">
        <v>136</v>
      </c>
      <c r="D18" s="310" t="s">
        <v>137</v>
      </c>
      <c r="E18" s="193">
        <v>25</v>
      </c>
      <c r="F18" s="193">
        <v>20</v>
      </c>
      <c r="G18" s="193">
        <v>11</v>
      </c>
      <c r="H18" s="47">
        <f>SUM(E18:G18)</f>
        <v>56</v>
      </c>
      <c r="I18" s="48"/>
      <c r="J18" s="155"/>
      <c r="K18" s="341">
        <v>7</v>
      </c>
      <c r="L18" s="342">
        <v>8</v>
      </c>
      <c r="M18" s="342">
        <v>9</v>
      </c>
      <c r="N18" s="342">
        <v>1</v>
      </c>
      <c r="O18" s="125">
        <f>IF((K18+L18+M18+N18)&gt;33,FALSE,(K18+L18+M18+N18))</f>
        <v>25</v>
      </c>
      <c r="P18" s="282"/>
      <c r="Q18" s="383">
        <v>7</v>
      </c>
      <c r="R18" s="391">
        <v>7</v>
      </c>
      <c r="S18" s="391">
        <v>6</v>
      </c>
      <c r="T18" s="391"/>
      <c r="U18" s="125">
        <f>IF((Q18+R18+S18+T18)&gt;33,FALSE,(Q18+R18+S18+T18))</f>
        <v>20</v>
      </c>
      <c r="V18" s="282"/>
      <c r="W18" s="308">
        <v>4</v>
      </c>
      <c r="X18" s="342">
        <v>4</v>
      </c>
      <c r="Y18" s="342">
        <v>3</v>
      </c>
      <c r="Z18" s="342"/>
      <c r="AA18" s="125">
        <f>IF((W18+X18+Y18+Z18)&gt;33,FALSE,(W18+X18+Y18+Z18))</f>
        <v>11</v>
      </c>
      <c r="AB18" s="282"/>
      <c r="AC18" s="236">
        <f t="shared" si="0"/>
        <v>56</v>
      </c>
    </row>
    <row r="19" spans="1:29" ht="17.25">
      <c r="A19" s="132">
        <v>311</v>
      </c>
      <c r="B19" s="93">
        <v>51</v>
      </c>
      <c r="C19" s="310" t="s">
        <v>139</v>
      </c>
      <c r="D19" s="310" t="s">
        <v>144</v>
      </c>
      <c r="E19" s="193">
        <v>23</v>
      </c>
      <c r="F19" s="193">
        <v>18</v>
      </c>
      <c r="G19" s="193">
        <v>15</v>
      </c>
      <c r="H19" s="47">
        <f>SUM(E19:G19)</f>
        <v>56</v>
      </c>
      <c r="I19" s="48"/>
      <c r="J19" s="155"/>
      <c r="K19" s="341">
        <v>8</v>
      </c>
      <c r="L19" s="342">
        <v>7</v>
      </c>
      <c r="M19" s="342">
        <v>8</v>
      </c>
      <c r="N19" s="342"/>
      <c r="O19" s="125">
        <f>IF((K19+L19+M19+N19)&gt;33,FALSE,(K19+L19+M19+N19))</f>
        <v>23</v>
      </c>
      <c r="P19" s="282"/>
      <c r="Q19" s="383">
        <v>7</v>
      </c>
      <c r="R19" s="391">
        <v>6</v>
      </c>
      <c r="S19" s="391">
        <v>5</v>
      </c>
      <c r="T19" s="391"/>
      <c r="U19" s="125">
        <f>IF((Q19+R19+S19+T19)&gt;33,FALSE,(Q19+R19+S19+T19))</f>
        <v>18</v>
      </c>
      <c r="V19" s="282"/>
      <c r="W19" s="308">
        <v>4</v>
      </c>
      <c r="X19" s="342">
        <v>6</v>
      </c>
      <c r="Y19" s="342">
        <v>5</v>
      </c>
      <c r="Z19" s="342"/>
      <c r="AA19" s="125">
        <f>IF((W19+X19+Y19+Z19)&gt;33,FALSE,(W19+X19+Y19+Z19))</f>
        <v>15</v>
      </c>
      <c r="AB19" s="282"/>
      <c r="AC19" s="236">
        <f t="shared" si="0"/>
        <v>56</v>
      </c>
    </row>
    <row r="20" spans="1:29" ht="18" thickBot="1">
      <c r="A20" s="134">
        <v>310</v>
      </c>
      <c r="B20" s="96">
        <v>29</v>
      </c>
      <c r="C20" s="321" t="s">
        <v>142</v>
      </c>
      <c r="D20" s="321" t="s">
        <v>143</v>
      </c>
      <c r="E20" s="195">
        <v>18</v>
      </c>
      <c r="F20" s="195">
        <v>23</v>
      </c>
      <c r="G20" s="195">
        <v>11</v>
      </c>
      <c r="H20" s="131">
        <f>SUM(E20:G20)</f>
        <v>52</v>
      </c>
      <c r="I20" s="54"/>
      <c r="J20" s="436"/>
      <c r="K20" s="351">
        <v>5</v>
      </c>
      <c r="L20" s="355">
        <v>6</v>
      </c>
      <c r="M20" s="355">
        <v>7</v>
      </c>
      <c r="N20" s="355"/>
      <c r="O20" s="216">
        <f>IF((K20+L20+M20+N20)&gt;33,FALSE,(K20+L20+M20+N20))</f>
        <v>18</v>
      </c>
      <c r="P20" s="287"/>
      <c r="Q20" s="399">
        <v>8</v>
      </c>
      <c r="R20" s="403">
        <v>7</v>
      </c>
      <c r="S20" s="403">
        <v>8</v>
      </c>
      <c r="T20" s="403"/>
      <c r="U20" s="216">
        <f>IF((Q20+R20+S20+T20)&gt;33,FALSE,(Q20+R20+S20+T20))</f>
        <v>23</v>
      </c>
      <c r="V20" s="287"/>
      <c r="W20" s="352">
        <v>4</v>
      </c>
      <c r="X20" s="355">
        <v>3</v>
      </c>
      <c r="Y20" s="355">
        <v>4</v>
      </c>
      <c r="Z20" s="355"/>
      <c r="AA20" s="216">
        <f>IF((W20+X20+Y20+Z20)&gt;33,FALSE,(W20+X20+Y20+Z20))</f>
        <v>11</v>
      </c>
      <c r="AB20" s="287"/>
      <c r="AC20" s="237">
        <f t="shared" si="0"/>
        <v>52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651</v>
      </c>
      <c r="I21" s="443"/>
      <c r="J21" s="444"/>
      <c r="AC21" s="426">
        <f>SUM(AC6:AC15)</f>
        <v>651</v>
      </c>
    </row>
    <row r="22" spans="5:29" ht="18" thickBot="1">
      <c r="E22" s="520" t="s">
        <v>22</v>
      </c>
      <c r="F22" s="521"/>
      <c r="G22" s="522"/>
      <c r="H22" s="74">
        <f>SUM(H6:H20)</f>
        <v>929</v>
      </c>
      <c r="AC22" s="74">
        <f>SUM(AC6:AC20)</f>
        <v>929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6:M9 K11:M11 K15:M19">
    <cfRule type="cellIs" priority="33" dxfId="0" operator="greaterThan">
      <formula>10</formula>
    </cfRule>
  </conditionalFormatting>
  <conditionalFormatting sqref="N6:N9 N11 N15:N19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K10:M10">
    <cfRule type="cellIs" priority="30" dxfId="0" operator="greaterThan">
      <formula>10</formula>
    </cfRule>
  </conditionalFormatting>
  <conditionalFormatting sqref="N10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K14:M14">
    <cfRule type="cellIs" priority="27" dxfId="0" operator="greaterThan">
      <formula>10</formula>
    </cfRule>
  </conditionalFormatting>
  <conditionalFormatting sqref="N14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K20:M20">
    <cfRule type="cellIs" priority="24" dxfId="0" operator="greaterThan">
      <formula>10</formula>
    </cfRule>
  </conditionalFormatting>
  <conditionalFormatting sqref="N20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K12:M13">
    <cfRule type="cellIs" priority="21" dxfId="0" operator="greaterThan">
      <formula>10</formula>
    </cfRule>
  </conditionalFormatting>
  <conditionalFormatting sqref="N12:N13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T6:T20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Q6:S20">
    <cfRule type="cellIs" priority="18" dxfId="0" operator="greaterThan">
      <formula>10</formula>
    </cfRule>
  </conditionalFormatting>
  <conditionalFormatting sqref="W6:Y9 W11:Y11 W15:Y19">
    <cfRule type="cellIs" priority="15" dxfId="0" operator="greaterThan">
      <formula>10</formula>
    </cfRule>
  </conditionalFormatting>
  <conditionalFormatting sqref="Z6:Z9 Z11 Z15:Z19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W10:Y10">
    <cfRule type="cellIs" priority="12" dxfId="0" operator="greaterThan">
      <formula>10</formula>
    </cfRule>
  </conditionalFormatting>
  <conditionalFormatting sqref="Z10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14:Y14">
    <cfRule type="cellIs" priority="9" dxfId="0" operator="greaterThan">
      <formula>10</formula>
    </cfRule>
  </conditionalFormatting>
  <conditionalFormatting sqref="Z14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20:Y20">
    <cfRule type="cellIs" priority="6" dxfId="0" operator="greaterThan">
      <formula>10</formula>
    </cfRule>
  </conditionalFormatting>
  <conditionalFormatting sqref="Z20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12:Y13">
    <cfRule type="cellIs" priority="3" dxfId="0" operator="greaterThan">
      <formula>10</formula>
    </cfRule>
  </conditionalFormatting>
  <conditionalFormatting sqref="Z12:Z13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fitToHeight="1" fitToWidth="1" horizontalDpi="300" verticalDpi="300" orientation="landscape" paperSize="9" scale="70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31" t="s">
        <v>37</v>
      </c>
      <c r="B1" s="532"/>
      <c r="C1" s="532"/>
      <c r="D1" s="116">
        <f>'Tableau de commande'!D1</f>
        <v>2019</v>
      </c>
      <c r="E1" s="117"/>
      <c r="F1" s="117"/>
      <c r="G1" s="117"/>
      <c r="H1" s="117"/>
      <c r="I1" s="117"/>
      <c r="J1" s="39"/>
    </row>
    <row r="2" spans="4:27" ht="44.25" customHeight="1" thickBot="1"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41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33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41"/>
    </row>
    <row r="4" spans="1:28" ht="50.25" customHeight="1" thickBot="1">
      <c r="A4" s="529" t="s">
        <v>40</v>
      </c>
      <c r="B4" s="529"/>
      <c r="C4" s="186" t="str">
        <f>'Tableau de commande'!C4</f>
        <v>COURTHEZON</v>
      </c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44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21">
      <c r="A6" s="266">
        <v>406</v>
      </c>
      <c r="B6" s="269">
        <v>31</v>
      </c>
      <c r="C6" s="328" t="s">
        <v>153</v>
      </c>
      <c r="D6" s="328" t="s">
        <v>158</v>
      </c>
      <c r="E6" s="270">
        <v>24</v>
      </c>
      <c r="F6" s="270">
        <v>23</v>
      </c>
      <c r="G6" s="270">
        <v>32</v>
      </c>
      <c r="H6" s="267">
        <f>SUM(E6:G6)</f>
        <v>79</v>
      </c>
      <c r="I6" s="268"/>
      <c r="J6" s="437"/>
      <c r="K6" s="341">
        <v>8</v>
      </c>
      <c r="L6" s="342">
        <v>8</v>
      </c>
      <c r="M6" s="342">
        <v>8</v>
      </c>
      <c r="N6" s="342"/>
      <c r="O6" s="125">
        <f>IF((K6+L6+M6+N6)&gt;33,FALSE,(K6+L6+M6+N6))</f>
        <v>24</v>
      </c>
      <c r="P6" s="282"/>
      <c r="Q6" s="383">
        <v>8</v>
      </c>
      <c r="R6" s="391">
        <v>8</v>
      </c>
      <c r="S6" s="391">
        <v>7</v>
      </c>
      <c r="T6" s="391"/>
      <c r="U6" s="125">
        <f>IF((Q6+R6+S6+T6)&gt;33,FALSE,(Q6+R6+S6+T6))</f>
        <v>23</v>
      </c>
      <c r="V6" s="282"/>
      <c r="W6" s="308">
        <v>10</v>
      </c>
      <c r="X6" s="342">
        <v>9</v>
      </c>
      <c r="Y6" s="342">
        <v>10</v>
      </c>
      <c r="Z6" s="342">
        <v>3</v>
      </c>
      <c r="AA6" s="125">
        <f>IF((W6+X6+Y6+Z6)&gt;33,FALSE,(W6+X6+Y6+Z6))</f>
        <v>32</v>
      </c>
      <c r="AB6" s="282"/>
      <c r="AC6" s="236">
        <f>O6+U6+AA6</f>
        <v>79</v>
      </c>
    </row>
    <row r="7" spans="1:29" ht="21">
      <c r="A7" s="56">
        <v>411</v>
      </c>
      <c r="B7" s="93">
        <v>14</v>
      </c>
      <c r="C7" s="311" t="s">
        <v>166</v>
      </c>
      <c r="D7" s="311" t="s">
        <v>167</v>
      </c>
      <c r="E7" s="19">
        <v>24</v>
      </c>
      <c r="F7" s="19">
        <v>17</v>
      </c>
      <c r="G7" s="19">
        <v>33</v>
      </c>
      <c r="H7" s="70">
        <f>SUM(E7:G7)</f>
        <v>74</v>
      </c>
      <c r="I7" s="66"/>
      <c r="J7" s="438"/>
      <c r="K7" s="341">
        <v>8</v>
      </c>
      <c r="L7" s="342">
        <v>8</v>
      </c>
      <c r="M7" s="342">
        <v>8</v>
      </c>
      <c r="N7" s="342"/>
      <c r="O7" s="125">
        <f>IF((K7+L7+M7+N7)&gt;33,FALSE,(K7+L7+M7+N7))</f>
        <v>24</v>
      </c>
      <c r="P7" s="282"/>
      <c r="Q7" s="383">
        <v>6</v>
      </c>
      <c r="R7" s="391">
        <v>6</v>
      </c>
      <c r="S7" s="391">
        <v>5</v>
      </c>
      <c r="T7" s="391"/>
      <c r="U7" s="125">
        <f>IF((Q7+R7+S7+T7)&gt;33,FALSE,(Q7+R7+S7+T7))</f>
        <v>17</v>
      </c>
      <c r="V7" s="282"/>
      <c r="W7" s="308">
        <v>10</v>
      </c>
      <c r="X7" s="342">
        <v>10</v>
      </c>
      <c r="Y7" s="342">
        <v>10</v>
      </c>
      <c r="Z7" s="342">
        <v>3</v>
      </c>
      <c r="AA7" s="125">
        <f>IF((W7+X7+Y7+Z7)&gt;33,FALSE,(W7+X7+Y7+Z7))</f>
        <v>33</v>
      </c>
      <c r="AB7" s="282"/>
      <c r="AC7" s="236">
        <f aca="true" t="shared" si="0" ref="AC7:AC20">O7+U7+AA7</f>
        <v>74</v>
      </c>
    </row>
    <row r="8" spans="1:29" ht="21">
      <c r="A8" s="56">
        <v>414</v>
      </c>
      <c r="B8" s="93">
        <v>9</v>
      </c>
      <c r="C8" s="312" t="s">
        <v>95</v>
      </c>
      <c r="D8" s="312" t="s">
        <v>171</v>
      </c>
      <c r="E8" s="19">
        <v>23</v>
      </c>
      <c r="F8" s="19">
        <v>23</v>
      </c>
      <c r="G8" s="19">
        <v>28</v>
      </c>
      <c r="H8" s="70">
        <f>SUM(E8:G8)</f>
        <v>74</v>
      </c>
      <c r="I8" s="66"/>
      <c r="J8" s="438"/>
      <c r="K8" s="341">
        <v>8</v>
      </c>
      <c r="L8" s="342">
        <v>8</v>
      </c>
      <c r="M8" s="342">
        <v>7</v>
      </c>
      <c r="N8" s="342"/>
      <c r="O8" s="125">
        <f>IF((K8+L8+M8+N8)&gt;33,FALSE,(K8+L8+M8+N8))</f>
        <v>23</v>
      </c>
      <c r="P8" s="282"/>
      <c r="Q8" s="383">
        <v>9</v>
      </c>
      <c r="R8" s="391">
        <v>7</v>
      </c>
      <c r="S8" s="391">
        <v>7</v>
      </c>
      <c r="T8" s="391"/>
      <c r="U8" s="125">
        <f>IF((Q8+R8+S8+T8)&gt;33,FALSE,(Q8+R8+S8+T8))</f>
        <v>23</v>
      </c>
      <c r="V8" s="282"/>
      <c r="W8" s="308">
        <v>10</v>
      </c>
      <c r="X8" s="342">
        <v>8</v>
      </c>
      <c r="Y8" s="342">
        <v>9</v>
      </c>
      <c r="Z8" s="342">
        <v>1</v>
      </c>
      <c r="AA8" s="125">
        <f>IF((W8+X8+Y8+Z8)&gt;33,FALSE,(W8+X8+Y8+Z8))</f>
        <v>28</v>
      </c>
      <c r="AB8" s="282"/>
      <c r="AC8" s="236">
        <f t="shared" si="0"/>
        <v>74</v>
      </c>
    </row>
    <row r="9" spans="1:29" ht="21">
      <c r="A9" s="56">
        <v>404</v>
      </c>
      <c r="B9" s="93">
        <v>4</v>
      </c>
      <c r="C9" s="311" t="s">
        <v>155</v>
      </c>
      <c r="D9" s="311" t="s">
        <v>156</v>
      </c>
      <c r="E9" s="19">
        <v>19</v>
      </c>
      <c r="F9" s="19">
        <v>26</v>
      </c>
      <c r="G9" s="19">
        <v>27</v>
      </c>
      <c r="H9" s="70">
        <f>SUM(E9:G9)</f>
        <v>72</v>
      </c>
      <c r="I9" s="66"/>
      <c r="J9" s="438"/>
      <c r="K9" s="341">
        <v>5</v>
      </c>
      <c r="L9" s="342">
        <v>6</v>
      </c>
      <c r="M9" s="342">
        <v>8</v>
      </c>
      <c r="N9" s="342"/>
      <c r="O9" s="125">
        <f>IF((K9+L9+M9+N9)&gt;33,FALSE,(K9+L9+M9+N9))</f>
        <v>19</v>
      </c>
      <c r="P9" s="282"/>
      <c r="Q9" s="383">
        <v>9</v>
      </c>
      <c r="R9" s="391">
        <v>7</v>
      </c>
      <c r="S9" s="391">
        <v>7</v>
      </c>
      <c r="T9" s="391">
        <v>3</v>
      </c>
      <c r="U9" s="125">
        <f>IF((Q9+R9+S9+T9)&gt;33,FALSE,(Q9+R9+S9+T9))</f>
        <v>26</v>
      </c>
      <c r="V9" s="282"/>
      <c r="W9" s="308">
        <v>9</v>
      </c>
      <c r="X9" s="342">
        <v>8</v>
      </c>
      <c r="Y9" s="342">
        <v>8</v>
      </c>
      <c r="Z9" s="342">
        <v>2</v>
      </c>
      <c r="AA9" s="125">
        <f>IF((W9+X9+Y9+Z9)&gt;33,FALSE,(W9+X9+Y9+Z9))</f>
        <v>27</v>
      </c>
      <c r="AB9" s="282"/>
      <c r="AC9" s="236">
        <f t="shared" si="0"/>
        <v>72</v>
      </c>
    </row>
    <row r="10" spans="1:29" ht="21">
      <c r="A10" s="56">
        <v>415</v>
      </c>
      <c r="B10" s="93">
        <v>64</v>
      </c>
      <c r="C10" s="312" t="s">
        <v>172</v>
      </c>
      <c r="D10" s="312" t="s">
        <v>173</v>
      </c>
      <c r="E10" s="19">
        <v>23</v>
      </c>
      <c r="F10" s="19">
        <v>23</v>
      </c>
      <c r="G10" s="19">
        <v>23</v>
      </c>
      <c r="H10" s="70">
        <f>SUM(E10:G10)</f>
        <v>69</v>
      </c>
      <c r="I10" s="66"/>
      <c r="J10" s="438"/>
      <c r="K10" s="341">
        <v>7</v>
      </c>
      <c r="L10" s="342">
        <v>8</v>
      </c>
      <c r="M10" s="342">
        <v>8</v>
      </c>
      <c r="N10" s="342"/>
      <c r="O10" s="125">
        <f>IF((K10+L10+M10+N10)&gt;33,FALSE,(K10+L10+M10+N10))</f>
        <v>23</v>
      </c>
      <c r="P10" s="282"/>
      <c r="Q10" s="383">
        <v>7</v>
      </c>
      <c r="R10" s="391">
        <v>8</v>
      </c>
      <c r="S10" s="391">
        <v>8</v>
      </c>
      <c r="T10" s="391"/>
      <c r="U10" s="125">
        <f>IF((Q10+R10+S10+T10)&gt;33,FALSE,(Q10+R10+S10+T10))</f>
        <v>23</v>
      </c>
      <c r="V10" s="282"/>
      <c r="W10" s="308">
        <v>7</v>
      </c>
      <c r="X10" s="342">
        <v>7</v>
      </c>
      <c r="Y10" s="342">
        <v>9</v>
      </c>
      <c r="Z10" s="342"/>
      <c r="AA10" s="125">
        <f>IF((W10+X10+Y10+Z10)&gt;33,FALSE,(W10+X10+Y10+Z10))</f>
        <v>23</v>
      </c>
      <c r="AB10" s="282"/>
      <c r="AC10" s="236">
        <f t="shared" si="0"/>
        <v>69</v>
      </c>
    </row>
    <row r="11" spans="1:29" ht="21">
      <c r="A11" s="56">
        <v>412</v>
      </c>
      <c r="B11" s="93">
        <v>38</v>
      </c>
      <c r="C11" s="311" t="s">
        <v>168</v>
      </c>
      <c r="D11" s="311" t="s">
        <v>169</v>
      </c>
      <c r="E11" s="19">
        <v>28</v>
      </c>
      <c r="F11" s="19">
        <v>19</v>
      </c>
      <c r="G11" s="19">
        <v>19</v>
      </c>
      <c r="H11" s="70">
        <f>SUM(E11:G11)</f>
        <v>66</v>
      </c>
      <c r="I11" s="66"/>
      <c r="J11" s="438"/>
      <c r="K11" s="341">
        <v>10</v>
      </c>
      <c r="L11" s="342">
        <v>9</v>
      </c>
      <c r="M11" s="342">
        <v>8</v>
      </c>
      <c r="N11" s="342">
        <v>1</v>
      </c>
      <c r="O11" s="125">
        <f>IF((K11+L11+M11+N11)&gt;33,FALSE,(K11+L11+M11+N11))</f>
        <v>28</v>
      </c>
      <c r="P11" s="282"/>
      <c r="Q11" s="383">
        <v>7</v>
      </c>
      <c r="R11" s="391">
        <v>7</v>
      </c>
      <c r="S11" s="391">
        <v>5</v>
      </c>
      <c r="T11" s="391"/>
      <c r="U11" s="125">
        <f>IF((Q11+R11+S11+T11)&gt;33,FALSE,(Q11+R11+S11+T11))</f>
        <v>19</v>
      </c>
      <c r="V11" s="282"/>
      <c r="W11" s="308">
        <v>6</v>
      </c>
      <c r="X11" s="342">
        <v>8</v>
      </c>
      <c r="Y11" s="342">
        <v>5</v>
      </c>
      <c r="Z11" s="342"/>
      <c r="AA11" s="125">
        <f>IF((W11+X11+Y11+Z11)&gt;33,FALSE,(W11+X11+Y11+Z11))</f>
        <v>19</v>
      </c>
      <c r="AB11" s="282"/>
      <c r="AC11" s="236">
        <f t="shared" si="0"/>
        <v>66</v>
      </c>
    </row>
    <row r="12" spans="1:29" ht="21">
      <c r="A12" s="56">
        <v>402</v>
      </c>
      <c r="B12" s="93">
        <v>104</v>
      </c>
      <c r="C12" s="311" t="s">
        <v>150</v>
      </c>
      <c r="D12" s="311" t="s">
        <v>152</v>
      </c>
      <c r="E12" s="19">
        <v>20</v>
      </c>
      <c r="F12" s="19">
        <v>22</v>
      </c>
      <c r="G12" s="19">
        <v>20</v>
      </c>
      <c r="H12" s="70">
        <f>SUM(E12:G12)</f>
        <v>62</v>
      </c>
      <c r="I12" s="66"/>
      <c r="J12" s="438"/>
      <c r="K12" s="341">
        <v>7</v>
      </c>
      <c r="L12" s="342">
        <v>7</v>
      </c>
      <c r="M12" s="342">
        <v>6</v>
      </c>
      <c r="N12" s="342"/>
      <c r="O12" s="125">
        <f>IF((K12+L12+M12+N12)&gt;33,FALSE,(K12+L12+M12+N12))</f>
        <v>20</v>
      </c>
      <c r="P12" s="282"/>
      <c r="Q12" s="383">
        <v>8</v>
      </c>
      <c r="R12" s="391">
        <v>7</v>
      </c>
      <c r="S12" s="391">
        <v>7</v>
      </c>
      <c r="T12" s="391"/>
      <c r="U12" s="125">
        <f>IF((Q12+R12+S12+T12)&gt;33,FALSE,(Q12+R12+S12+T12))</f>
        <v>22</v>
      </c>
      <c r="V12" s="282"/>
      <c r="W12" s="308">
        <v>7</v>
      </c>
      <c r="X12" s="342">
        <v>6</v>
      </c>
      <c r="Y12" s="342">
        <v>7</v>
      </c>
      <c r="Z12" s="342"/>
      <c r="AA12" s="125">
        <f>IF((W12+X12+Y12+Z12)&gt;33,FALSE,(W12+X12+Y12+Z12))</f>
        <v>20</v>
      </c>
      <c r="AB12" s="282"/>
      <c r="AC12" s="236">
        <f t="shared" si="0"/>
        <v>62</v>
      </c>
    </row>
    <row r="13" spans="1:29" ht="21">
      <c r="A13" s="56">
        <v>401</v>
      </c>
      <c r="B13" s="93">
        <v>128</v>
      </c>
      <c r="C13" s="311" t="s">
        <v>150</v>
      </c>
      <c r="D13" s="311" t="s">
        <v>151</v>
      </c>
      <c r="E13" s="19">
        <v>20</v>
      </c>
      <c r="F13" s="19">
        <v>17</v>
      </c>
      <c r="G13" s="19">
        <v>24</v>
      </c>
      <c r="H13" s="70">
        <f>SUM(E13:G13)</f>
        <v>61</v>
      </c>
      <c r="I13" s="66"/>
      <c r="J13" s="438"/>
      <c r="K13" s="341">
        <v>6</v>
      </c>
      <c r="L13" s="342">
        <v>7</v>
      </c>
      <c r="M13" s="342">
        <v>7</v>
      </c>
      <c r="N13" s="342"/>
      <c r="O13" s="125">
        <f>IF((K13+L13+M13+N13)&gt;33,FALSE,(K13+L13+M13+N13))</f>
        <v>20</v>
      </c>
      <c r="P13" s="282"/>
      <c r="Q13" s="383">
        <v>6</v>
      </c>
      <c r="R13" s="391">
        <v>5</v>
      </c>
      <c r="S13" s="391">
        <v>6</v>
      </c>
      <c r="T13" s="391"/>
      <c r="U13" s="125">
        <f>IF((Q13+R13+S13+T13)&gt;33,FALSE,(Q13+R13+S13+T13))</f>
        <v>17</v>
      </c>
      <c r="V13" s="282"/>
      <c r="W13" s="308">
        <v>8</v>
      </c>
      <c r="X13" s="342">
        <v>8</v>
      </c>
      <c r="Y13" s="342">
        <v>8</v>
      </c>
      <c r="Z13" s="342"/>
      <c r="AA13" s="125">
        <f>IF((W13+X13+Y13+Z13)&gt;33,FALSE,(W13+X13+Y13+Z13))</f>
        <v>24</v>
      </c>
      <c r="AB13" s="282"/>
      <c r="AC13" s="236">
        <f t="shared" si="0"/>
        <v>61</v>
      </c>
    </row>
    <row r="14" spans="1:29" ht="21">
      <c r="A14" s="56">
        <v>405</v>
      </c>
      <c r="B14" s="93">
        <v>37</v>
      </c>
      <c r="C14" s="311" t="s">
        <v>153</v>
      </c>
      <c r="D14" s="311" t="s">
        <v>157</v>
      </c>
      <c r="E14" s="19">
        <v>22</v>
      </c>
      <c r="F14" s="19">
        <v>19</v>
      </c>
      <c r="G14" s="19">
        <v>18</v>
      </c>
      <c r="H14" s="70">
        <f>SUM(E14:G14)</f>
        <v>59</v>
      </c>
      <c r="I14" s="66"/>
      <c r="J14" s="438"/>
      <c r="K14" s="348">
        <v>8</v>
      </c>
      <c r="L14" s="354">
        <v>6</v>
      </c>
      <c r="M14" s="354">
        <v>8</v>
      </c>
      <c r="N14" s="354"/>
      <c r="O14" s="212">
        <f>IF((K14+L14+M14+N14)&gt;33,FALSE,(K14+L14+M14+N14))</f>
        <v>22</v>
      </c>
      <c r="P14" s="283"/>
      <c r="Q14" s="386">
        <v>7</v>
      </c>
      <c r="R14" s="402">
        <v>6</v>
      </c>
      <c r="S14" s="402">
        <v>6</v>
      </c>
      <c r="T14" s="402"/>
      <c r="U14" s="212">
        <f>IF((Q14+R14+S14+T14)&gt;33,FALSE,(Q14+R14+S14+T14))</f>
        <v>19</v>
      </c>
      <c r="V14" s="283"/>
      <c r="W14" s="339">
        <v>6</v>
      </c>
      <c r="X14" s="354">
        <v>4</v>
      </c>
      <c r="Y14" s="354">
        <v>8</v>
      </c>
      <c r="Z14" s="354"/>
      <c r="AA14" s="212">
        <f>IF((W14+X14+Y14+Z14)&gt;33,FALSE,(W14+X14+Y14+Z14))</f>
        <v>18</v>
      </c>
      <c r="AB14" s="283"/>
      <c r="AC14" s="236">
        <f t="shared" si="0"/>
        <v>59</v>
      </c>
    </row>
    <row r="15" spans="1:29" ht="21" thickBot="1">
      <c r="A15" s="57">
        <v>408</v>
      </c>
      <c r="B15" s="94">
        <v>40</v>
      </c>
      <c r="C15" s="326" t="s">
        <v>160</v>
      </c>
      <c r="D15" s="326" t="s">
        <v>161</v>
      </c>
      <c r="E15" s="80">
        <v>17</v>
      </c>
      <c r="F15" s="80">
        <v>21</v>
      </c>
      <c r="G15" s="80">
        <v>21</v>
      </c>
      <c r="H15" s="71">
        <f>SUM(E15:G15)</f>
        <v>59</v>
      </c>
      <c r="I15" s="67"/>
      <c r="J15" s="428"/>
      <c r="K15" s="349">
        <v>4</v>
      </c>
      <c r="L15" s="344">
        <v>5</v>
      </c>
      <c r="M15" s="344">
        <v>8</v>
      </c>
      <c r="N15" s="344"/>
      <c r="O15" s="214">
        <f>IF((K15+L15+M15+N15)&gt;33,FALSE,(K15+L15+M15+N15))</f>
        <v>17</v>
      </c>
      <c r="P15" s="284"/>
      <c r="Q15" s="406">
        <v>7</v>
      </c>
      <c r="R15" s="393">
        <v>6</v>
      </c>
      <c r="S15" s="393">
        <v>8</v>
      </c>
      <c r="T15" s="393"/>
      <c r="U15" s="214">
        <f>IF((Q15+R15+S15+T15)&gt;33,FALSE,(Q15+R15+S15+T15))</f>
        <v>21</v>
      </c>
      <c r="V15" s="284"/>
      <c r="W15" s="358">
        <v>6</v>
      </c>
      <c r="X15" s="344">
        <v>7</v>
      </c>
      <c r="Y15" s="344">
        <v>8</v>
      </c>
      <c r="Z15" s="344"/>
      <c r="AA15" s="214">
        <f>IF((W15+X15+Y15+Z15)&gt;33,FALSE,(W15+X15+Y15+Z15))</f>
        <v>21</v>
      </c>
      <c r="AB15" s="284"/>
      <c r="AC15" s="233">
        <f t="shared" si="0"/>
        <v>59</v>
      </c>
    </row>
    <row r="16" spans="1:29" ht="21" thickTop="1">
      <c r="A16" s="58">
        <v>410</v>
      </c>
      <c r="B16" s="95">
        <v>24</v>
      </c>
      <c r="C16" s="327" t="s">
        <v>164</v>
      </c>
      <c r="D16" s="327" t="s">
        <v>165</v>
      </c>
      <c r="E16" s="81">
        <v>18</v>
      </c>
      <c r="F16" s="81">
        <v>23</v>
      </c>
      <c r="G16" s="81">
        <v>17</v>
      </c>
      <c r="H16" s="72">
        <f>SUM(E16:G16)</f>
        <v>58</v>
      </c>
      <c r="I16" s="68"/>
      <c r="J16" s="429"/>
      <c r="K16" s="350">
        <v>6</v>
      </c>
      <c r="L16" s="345">
        <v>6</v>
      </c>
      <c r="M16" s="345">
        <v>6</v>
      </c>
      <c r="N16" s="345"/>
      <c r="O16" s="215">
        <f>IF((K16+L16+M16+N16)&gt;33,FALSE,(K16+L16+M16+N16))</f>
        <v>18</v>
      </c>
      <c r="P16" s="285"/>
      <c r="Q16" s="407">
        <v>7</v>
      </c>
      <c r="R16" s="394">
        <v>8</v>
      </c>
      <c r="S16" s="394">
        <v>8</v>
      </c>
      <c r="T16" s="394"/>
      <c r="U16" s="215">
        <f>IF((Q16+R16+S16+T16)&gt;33,FALSE,(Q16+R16+S16+T16))</f>
        <v>23</v>
      </c>
      <c r="V16" s="285"/>
      <c r="W16" s="359">
        <v>6</v>
      </c>
      <c r="X16" s="345">
        <v>4</v>
      </c>
      <c r="Y16" s="345">
        <v>7</v>
      </c>
      <c r="Z16" s="345"/>
      <c r="AA16" s="215">
        <f>IF((W16+X16+Y16+Z16)&gt;33,FALSE,(W16+X16+Y16+Z16))</f>
        <v>17</v>
      </c>
      <c r="AB16" s="285"/>
      <c r="AC16" s="234">
        <f t="shared" si="0"/>
        <v>58</v>
      </c>
    </row>
    <row r="17" spans="1:29" ht="21">
      <c r="A17" s="137">
        <v>409</v>
      </c>
      <c r="B17" s="135">
        <v>32</v>
      </c>
      <c r="C17" s="325" t="s">
        <v>162</v>
      </c>
      <c r="D17" s="325" t="s">
        <v>163</v>
      </c>
      <c r="E17" s="138">
        <v>17</v>
      </c>
      <c r="F17" s="138">
        <v>20</v>
      </c>
      <c r="G17" s="138">
        <v>20</v>
      </c>
      <c r="H17" s="139">
        <f>SUM(E17:G17)</f>
        <v>57</v>
      </c>
      <c r="I17" s="140"/>
      <c r="J17" s="439"/>
      <c r="K17" s="341">
        <v>5</v>
      </c>
      <c r="L17" s="342">
        <v>6</v>
      </c>
      <c r="M17" s="342">
        <v>6</v>
      </c>
      <c r="N17" s="342"/>
      <c r="O17" s="213">
        <f>IF((K17+L17+M17+N17)&gt;33,FALSE,(K17+L17+M17+N17))</f>
        <v>17</v>
      </c>
      <c r="P17" s="286"/>
      <c r="Q17" s="383">
        <v>7</v>
      </c>
      <c r="R17" s="391">
        <v>6</v>
      </c>
      <c r="S17" s="391">
        <v>7</v>
      </c>
      <c r="T17" s="391"/>
      <c r="U17" s="213">
        <f>IF((Q17+R17+S17+T17)&gt;33,FALSE,(Q17+R17+S17+T17))</f>
        <v>20</v>
      </c>
      <c r="V17" s="286"/>
      <c r="W17" s="308">
        <v>7</v>
      </c>
      <c r="X17" s="342">
        <v>8</v>
      </c>
      <c r="Y17" s="342">
        <v>5</v>
      </c>
      <c r="Z17" s="342"/>
      <c r="AA17" s="213">
        <f>IF((W17+X17+Y17+Z17)&gt;33,FALSE,(W17+X17+Y17+Z17))</f>
        <v>20</v>
      </c>
      <c r="AB17" s="286"/>
      <c r="AC17" s="236">
        <f t="shared" si="0"/>
        <v>57</v>
      </c>
    </row>
    <row r="18" spans="1:29" ht="21">
      <c r="A18" s="56">
        <v>413</v>
      </c>
      <c r="B18" s="93">
        <v>79</v>
      </c>
      <c r="C18" s="311" t="s">
        <v>168</v>
      </c>
      <c r="D18" s="311" t="s">
        <v>170</v>
      </c>
      <c r="E18" s="19">
        <v>21</v>
      </c>
      <c r="F18" s="19">
        <v>15</v>
      </c>
      <c r="G18" s="19">
        <v>21</v>
      </c>
      <c r="H18" s="70">
        <f>SUM(E18:G18)</f>
        <v>57</v>
      </c>
      <c r="I18" s="66"/>
      <c r="J18" s="438"/>
      <c r="K18" s="341">
        <v>7</v>
      </c>
      <c r="L18" s="342">
        <v>6</v>
      </c>
      <c r="M18" s="342">
        <v>8</v>
      </c>
      <c r="N18" s="342"/>
      <c r="O18" s="125">
        <f>IF((K18+L18+M18+N18)&gt;33,FALSE,(K18+L18+M18+N18))</f>
        <v>21</v>
      </c>
      <c r="P18" s="282"/>
      <c r="Q18" s="383">
        <v>6</v>
      </c>
      <c r="R18" s="391">
        <v>5</v>
      </c>
      <c r="S18" s="391">
        <v>4</v>
      </c>
      <c r="T18" s="391"/>
      <c r="U18" s="125">
        <f>IF((Q18+R18+S18+T18)&gt;33,FALSE,(Q18+R18+S18+T18))</f>
        <v>15</v>
      </c>
      <c r="V18" s="282"/>
      <c r="W18" s="308">
        <v>7</v>
      </c>
      <c r="X18" s="342">
        <v>8</v>
      </c>
      <c r="Y18" s="342">
        <v>6</v>
      </c>
      <c r="Z18" s="342"/>
      <c r="AA18" s="125">
        <f>IF((W18+X18+Y18+Z18)&gt;33,FALSE,(W18+X18+Y18+Z18))</f>
        <v>21</v>
      </c>
      <c r="AB18" s="282"/>
      <c r="AC18" s="236">
        <f t="shared" si="0"/>
        <v>57</v>
      </c>
    </row>
    <row r="19" spans="1:29" ht="21">
      <c r="A19" s="56">
        <v>403</v>
      </c>
      <c r="B19" s="93">
        <v>94</v>
      </c>
      <c r="C19" s="311" t="s">
        <v>153</v>
      </c>
      <c r="D19" s="311" t="s">
        <v>154</v>
      </c>
      <c r="E19" s="19">
        <v>19</v>
      </c>
      <c r="F19" s="19">
        <v>21</v>
      </c>
      <c r="G19" s="19">
        <v>13</v>
      </c>
      <c r="H19" s="70">
        <f>SUM(E19:G19)</f>
        <v>53</v>
      </c>
      <c r="I19" s="66"/>
      <c r="J19" s="438"/>
      <c r="K19" s="341">
        <v>6</v>
      </c>
      <c r="L19" s="342">
        <v>6</v>
      </c>
      <c r="M19" s="342">
        <v>7</v>
      </c>
      <c r="N19" s="342"/>
      <c r="O19" s="125">
        <f>IF((K19+L19+M19+N19)&gt;33,FALSE,(K19+L19+M19+N19))</f>
        <v>19</v>
      </c>
      <c r="P19" s="282"/>
      <c r="Q19" s="383">
        <v>7</v>
      </c>
      <c r="R19" s="391">
        <v>6</v>
      </c>
      <c r="S19" s="391">
        <v>8</v>
      </c>
      <c r="T19" s="391"/>
      <c r="U19" s="125">
        <f>IF((Q19+R19+S19+T19)&gt;33,FALSE,(Q19+R19+S19+T19))</f>
        <v>21</v>
      </c>
      <c r="V19" s="282"/>
      <c r="W19" s="308">
        <v>4</v>
      </c>
      <c r="X19" s="342">
        <v>4</v>
      </c>
      <c r="Y19" s="342">
        <v>5</v>
      </c>
      <c r="Z19" s="342"/>
      <c r="AA19" s="125">
        <f>IF((W19+X19+Y19+Z19)&gt;33,FALSE,(W19+X19+Y19+Z19))</f>
        <v>13</v>
      </c>
      <c r="AB19" s="282"/>
      <c r="AC19" s="236">
        <f t="shared" si="0"/>
        <v>53</v>
      </c>
    </row>
    <row r="20" spans="1:29" ht="21" thickBot="1">
      <c r="A20" s="59">
        <v>407</v>
      </c>
      <c r="B20" s="381">
        <v>23</v>
      </c>
      <c r="C20" s="535" t="s">
        <v>95</v>
      </c>
      <c r="D20" s="535" t="s">
        <v>159</v>
      </c>
      <c r="E20" s="329">
        <v>14</v>
      </c>
      <c r="F20" s="329">
        <v>20</v>
      </c>
      <c r="G20" s="329">
        <v>19</v>
      </c>
      <c r="H20" s="73">
        <f>SUM(E20:G20)</f>
        <v>53</v>
      </c>
      <c r="I20" s="69"/>
      <c r="J20" s="440"/>
      <c r="K20" s="351">
        <v>5</v>
      </c>
      <c r="L20" s="355">
        <v>4</v>
      </c>
      <c r="M20" s="355">
        <v>5</v>
      </c>
      <c r="N20" s="355"/>
      <c r="O20" s="216">
        <f>IF((K20+L20+M20+N20)&gt;33,FALSE,(K20+L20+M20+N20))</f>
        <v>14</v>
      </c>
      <c r="P20" s="287"/>
      <c r="Q20" s="399">
        <v>7</v>
      </c>
      <c r="R20" s="403">
        <v>6</v>
      </c>
      <c r="S20" s="403">
        <v>7</v>
      </c>
      <c r="T20" s="403"/>
      <c r="U20" s="216">
        <f>IF((Q20+R20+S20+T20)&gt;33,FALSE,(Q20+R20+S20+T20))</f>
        <v>20</v>
      </c>
      <c r="V20" s="287"/>
      <c r="W20" s="352">
        <v>7</v>
      </c>
      <c r="X20" s="355">
        <v>5</v>
      </c>
      <c r="Y20" s="355">
        <v>7</v>
      </c>
      <c r="Z20" s="355"/>
      <c r="AA20" s="216">
        <f>IF((W20+X20+Y20+Z20)&gt;33,FALSE,(W20+X20+Y20+Z20))</f>
        <v>19</v>
      </c>
      <c r="AB20" s="287"/>
      <c r="AC20" s="237">
        <f t="shared" si="0"/>
        <v>53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675</v>
      </c>
      <c r="I21" s="443"/>
      <c r="J21" s="444"/>
      <c r="K21" s="53"/>
      <c r="AC21" s="426">
        <f>SUM(AC6:AC15)</f>
        <v>675</v>
      </c>
    </row>
    <row r="22" spans="5:29" ht="18" thickBot="1">
      <c r="E22" s="520" t="s">
        <v>22</v>
      </c>
      <c r="F22" s="521"/>
      <c r="G22" s="522"/>
      <c r="H22" s="74">
        <f>SUM(H6:H20)</f>
        <v>953</v>
      </c>
      <c r="I22" s="111"/>
      <c r="J22" s="53"/>
      <c r="K22" s="53"/>
      <c r="AC22" s="74">
        <f>SUM(AC6:AC20)</f>
        <v>953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6:M8 K10:M11 K19:M19 K13:M17">
    <cfRule type="cellIs" priority="33" dxfId="0" operator="greaterThan">
      <formula>10</formula>
    </cfRule>
  </conditionalFormatting>
  <conditionalFormatting sqref="N6:N8 N10:N11 N19 N13:N17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K9:M9">
    <cfRule type="cellIs" priority="30" dxfId="0" operator="greaterThan">
      <formula>10</formula>
    </cfRule>
  </conditionalFormatting>
  <conditionalFormatting sqref="N9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K20:M20">
    <cfRule type="cellIs" priority="27" dxfId="0" operator="greaterThan">
      <formula>10</formula>
    </cfRule>
  </conditionalFormatting>
  <conditionalFormatting sqref="N20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K18:M18">
    <cfRule type="cellIs" priority="24" dxfId="0" operator="greaterThan">
      <formula>10</formula>
    </cfRule>
  </conditionalFormatting>
  <conditionalFormatting sqref="N18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K12:M12">
    <cfRule type="cellIs" priority="21" dxfId="0" operator="greaterThan">
      <formula>10</formula>
    </cfRule>
  </conditionalFormatting>
  <conditionalFormatting sqref="N12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T6:T20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Q6:S20">
    <cfRule type="cellIs" priority="18" dxfId="0" operator="greaterThan">
      <formula>10</formula>
    </cfRule>
  </conditionalFormatting>
  <conditionalFormatting sqref="W6:Y8 W10:Y11 W19:Y19 W13:Y17">
    <cfRule type="cellIs" priority="15" dxfId="0" operator="greaterThan">
      <formula>10</formula>
    </cfRule>
  </conditionalFormatting>
  <conditionalFormatting sqref="Z6:Z8 Z10:Z11 Z19 Z13:Z17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W9:Y9">
    <cfRule type="cellIs" priority="12" dxfId="0" operator="greaterThan">
      <formula>10</formula>
    </cfRule>
  </conditionalFormatting>
  <conditionalFormatting sqref="Z9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20:Y20">
    <cfRule type="cellIs" priority="9" dxfId="0" operator="greaterThan">
      <formula>10</formula>
    </cfRule>
  </conditionalFormatting>
  <conditionalFormatting sqref="Z20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18:Y18">
    <cfRule type="cellIs" priority="6" dxfId="0" operator="greaterThan">
      <formula>10</formula>
    </cfRule>
  </conditionalFormatting>
  <conditionalFormatting sqref="Z18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12:Y12">
    <cfRule type="cellIs" priority="3" dxfId="0" operator="greaterThan">
      <formula>10</formula>
    </cfRule>
  </conditionalFormatting>
  <conditionalFormatting sqref="Z12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fitToHeight="1" fitToWidth="1" horizontalDpi="300" verticalDpi="300" orientation="landscape" paperSize="9" scale="7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1" width="10.421875" style="40" customWidth="1"/>
    <col min="2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23" t="s">
        <v>37</v>
      </c>
      <c r="B1" s="524"/>
      <c r="C1" s="524"/>
      <c r="D1" s="122">
        <f>'Tableau de commande'!D1</f>
        <v>2019</v>
      </c>
      <c r="E1" s="109"/>
      <c r="F1" s="109"/>
      <c r="G1" s="109"/>
      <c r="H1" s="109"/>
      <c r="I1" s="109"/>
      <c r="J1" s="110"/>
    </row>
    <row r="2" spans="1:27" ht="44.25" customHeight="1" thickBot="1">
      <c r="A2" s="111"/>
      <c r="B2" s="53"/>
      <c r="C2" s="53"/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114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26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114"/>
    </row>
    <row r="4" spans="1:28" ht="50.25" customHeight="1" thickBot="1">
      <c r="A4" s="528" t="s">
        <v>40</v>
      </c>
      <c r="B4" s="529"/>
      <c r="C4" s="186" t="str">
        <f>'Tableau de commande'!C4</f>
        <v>COURTHEZON</v>
      </c>
      <c r="D4" s="53"/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123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17.25">
      <c r="A6" s="380">
        <v>502</v>
      </c>
      <c r="B6" s="262">
        <v>131</v>
      </c>
      <c r="C6" s="445" t="s">
        <v>176</v>
      </c>
      <c r="D6" s="445" t="s">
        <v>177</v>
      </c>
      <c r="E6" s="446">
        <v>22</v>
      </c>
      <c r="F6" s="446">
        <v>22</v>
      </c>
      <c r="G6" s="446">
        <v>29</v>
      </c>
      <c r="H6" s="379">
        <f>SUM(E6:G6)</f>
        <v>73</v>
      </c>
      <c r="I6" s="79"/>
      <c r="J6" s="435"/>
      <c r="K6" s="341">
        <v>8</v>
      </c>
      <c r="L6" s="342">
        <v>8</v>
      </c>
      <c r="M6" s="342">
        <v>6</v>
      </c>
      <c r="N6" s="342"/>
      <c r="O6" s="125">
        <f>IF((K6+L6+M6+N6)&gt;33,FALSE,(K6+L6+M6+N6))</f>
        <v>22</v>
      </c>
      <c r="P6" s="282"/>
      <c r="Q6" s="383">
        <v>8</v>
      </c>
      <c r="R6" s="391">
        <v>7</v>
      </c>
      <c r="S6" s="391">
        <v>7</v>
      </c>
      <c r="T6" s="391"/>
      <c r="U6" s="125">
        <f>IF((Q6+R6+S6+T6)&gt;33,FALSE,(Q6+R6+S6+T6))</f>
        <v>22</v>
      </c>
      <c r="V6" s="282"/>
      <c r="W6" s="308">
        <v>9</v>
      </c>
      <c r="X6" s="342">
        <v>8</v>
      </c>
      <c r="Y6" s="342">
        <v>10</v>
      </c>
      <c r="Z6" s="342">
        <v>2</v>
      </c>
      <c r="AA6" s="125">
        <f>IF((W6+X6+Y6+Z6)&gt;33,FALSE,(W6+X6+Y6+Z6))</f>
        <v>29</v>
      </c>
      <c r="AB6" s="282"/>
      <c r="AC6" s="236">
        <f aca="true" t="shared" si="0" ref="AC6:AC20">O6+U6+AA6</f>
        <v>73</v>
      </c>
    </row>
    <row r="7" spans="1:29" ht="17.25">
      <c r="A7" s="413">
        <v>509</v>
      </c>
      <c r="B7" s="93">
        <v>71</v>
      </c>
      <c r="C7" s="313" t="s">
        <v>182</v>
      </c>
      <c r="D7" s="313" t="s">
        <v>186</v>
      </c>
      <c r="E7" s="4">
        <v>29</v>
      </c>
      <c r="F7" s="4">
        <v>21</v>
      </c>
      <c r="G7" s="4">
        <v>20</v>
      </c>
      <c r="H7" s="417">
        <f>SUM(E7:G7)</f>
        <v>70</v>
      </c>
      <c r="I7" s="416"/>
      <c r="J7" s="155"/>
      <c r="K7" s="341">
        <v>9</v>
      </c>
      <c r="L7" s="342">
        <v>10</v>
      </c>
      <c r="M7" s="342">
        <v>9</v>
      </c>
      <c r="N7" s="342">
        <v>1</v>
      </c>
      <c r="O7" s="125">
        <f>IF((K7+L7+M7+N7)&gt;33,FALSE,(K7+L7+M7+N7))</f>
        <v>29</v>
      </c>
      <c r="P7" s="282"/>
      <c r="Q7" s="383">
        <v>7</v>
      </c>
      <c r="R7" s="391">
        <v>6</v>
      </c>
      <c r="S7" s="391">
        <v>8</v>
      </c>
      <c r="T7" s="391"/>
      <c r="U7" s="125">
        <f>IF((Q7+R7+S7+T7)&gt;33,FALSE,(Q7+R7+S7+T7))</f>
        <v>21</v>
      </c>
      <c r="V7" s="282"/>
      <c r="W7" s="308">
        <v>6</v>
      </c>
      <c r="X7" s="342">
        <v>7</v>
      </c>
      <c r="Y7" s="342">
        <v>7</v>
      </c>
      <c r="Z7" s="342"/>
      <c r="AA7" s="125">
        <f>IF((W7+X7+Y7+Z7)&gt;33,FALSE,(W7+X7+Y7+Z7))</f>
        <v>20</v>
      </c>
      <c r="AB7" s="282"/>
      <c r="AC7" s="236">
        <f t="shared" si="0"/>
        <v>70</v>
      </c>
    </row>
    <row r="8" spans="1:29" ht="17.25">
      <c r="A8" s="141">
        <v>503</v>
      </c>
      <c r="B8" s="93">
        <v>59</v>
      </c>
      <c r="C8" s="313" t="s">
        <v>96</v>
      </c>
      <c r="D8" s="313" t="s">
        <v>178</v>
      </c>
      <c r="E8" s="4">
        <v>21</v>
      </c>
      <c r="F8" s="4">
        <v>21</v>
      </c>
      <c r="G8" s="4">
        <v>26</v>
      </c>
      <c r="H8" s="64">
        <f>SUM(E8:G8)</f>
        <v>68</v>
      </c>
      <c r="I8" s="48"/>
      <c r="J8" s="155"/>
      <c r="K8" s="341">
        <v>7</v>
      </c>
      <c r="L8" s="342">
        <v>7</v>
      </c>
      <c r="M8" s="342">
        <v>7</v>
      </c>
      <c r="N8" s="342"/>
      <c r="O8" s="125">
        <f>IF((K8+L8+M8+N8)&gt;33,FALSE,(K8+L8+M8+N8))</f>
        <v>21</v>
      </c>
      <c r="P8" s="282"/>
      <c r="Q8" s="383">
        <v>7</v>
      </c>
      <c r="R8" s="391">
        <v>7</v>
      </c>
      <c r="S8" s="391">
        <v>7</v>
      </c>
      <c r="T8" s="391"/>
      <c r="U8" s="125">
        <f>IF((Q8+R8+S8+T8)&gt;33,FALSE,(Q8+R8+S8+T8))</f>
        <v>21</v>
      </c>
      <c r="V8" s="282"/>
      <c r="W8" s="308">
        <v>8</v>
      </c>
      <c r="X8" s="342">
        <v>8</v>
      </c>
      <c r="Y8" s="342">
        <v>10</v>
      </c>
      <c r="Z8" s="342"/>
      <c r="AA8" s="125">
        <f>IF((W8+X8+Y8+Z8)&gt;33,FALSE,(W8+X8+Y8+Z8))</f>
        <v>26</v>
      </c>
      <c r="AB8" s="282"/>
      <c r="AC8" s="236">
        <f t="shared" si="0"/>
        <v>68</v>
      </c>
    </row>
    <row r="9" spans="1:29" ht="17.25">
      <c r="A9" s="141">
        <v>504</v>
      </c>
      <c r="B9" s="93">
        <v>43</v>
      </c>
      <c r="C9" s="313" t="s">
        <v>179</v>
      </c>
      <c r="D9" s="313" t="s">
        <v>180</v>
      </c>
      <c r="E9" s="4">
        <v>24</v>
      </c>
      <c r="F9" s="4">
        <v>21</v>
      </c>
      <c r="G9" s="4">
        <v>23</v>
      </c>
      <c r="H9" s="64">
        <f>SUM(E9:G9)</f>
        <v>68</v>
      </c>
      <c r="I9" s="48"/>
      <c r="J9" s="155"/>
      <c r="K9" s="341">
        <v>8</v>
      </c>
      <c r="L9" s="342">
        <v>8</v>
      </c>
      <c r="M9" s="342">
        <v>8</v>
      </c>
      <c r="N9" s="342"/>
      <c r="O9" s="125">
        <f>IF((K9+L9+M9+N9)&gt;33,FALSE,(K9+L9+M9+N9))</f>
        <v>24</v>
      </c>
      <c r="P9" s="282"/>
      <c r="Q9" s="383">
        <v>7</v>
      </c>
      <c r="R9" s="391">
        <v>7</v>
      </c>
      <c r="S9" s="391">
        <v>7</v>
      </c>
      <c r="T9" s="391"/>
      <c r="U9" s="125">
        <f>IF((Q9+R9+S9+T9)&gt;33,FALSE,(Q9+R9+S9+T9))</f>
        <v>21</v>
      </c>
      <c r="V9" s="282"/>
      <c r="W9" s="308">
        <v>8</v>
      </c>
      <c r="X9" s="342">
        <v>8</v>
      </c>
      <c r="Y9" s="342">
        <v>7</v>
      </c>
      <c r="Z9" s="342"/>
      <c r="AA9" s="125">
        <f>IF((W9+X9+Y9+Z9)&gt;33,FALSE,(W9+X9+Y9+Z9))</f>
        <v>23</v>
      </c>
      <c r="AB9" s="282"/>
      <c r="AC9" s="236">
        <f t="shared" si="0"/>
        <v>68</v>
      </c>
    </row>
    <row r="10" spans="1:29" ht="17.25">
      <c r="A10" s="141">
        <v>514</v>
      </c>
      <c r="B10" s="93">
        <v>110</v>
      </c>
      <c r="C10" s="313" t="s">
        <v>191</v>
      </c>
      <c r="D10" s="313" t="s">
        <v>192</v>
      </c>
      <c r="E10" s="4">
        <v>19</v>
      </c>
      <c r="F10" s="4">
        <v>27</v>
      </c>
      <c r="G10" s="222">
        <v>19</v>
      </c>
      <c r="H10" s="64">
        <f>SUM(E10:G10)</f>
        <v>65</v>
      </c>
      <c r="I10" s="48"/>
      <c r="J10" s="155"/>
      <c r="K10" s="341">
        <v>6</v>
      </c>
      <c r="L10" s="342">
        <v>6</v>
      </c>
      <c r="M10" s="342">
        <v>7</v>
      </c>
      <c r="N10" s="342"/>
      <c r="O10" s="125">
        <f>IF((K10+L10+M10+N10)&gt;33,FALSE,(K10+L10+M10+N10))</f>
        <v>19</v>
      </c>
      <c r="P10" s="282"/>
      <c r="Q10" s="383">
        <v>8</v>
      </c>
      <c r="R10" s="391">
        <v>8</v>
      </c>
      <c r="S10" s="391">
        <v>8</v>
      </c>
      <c r="T10" s="391">
        <v>3</v>
      </c>
      <c r="U10" s="125">
        <f>IF((Q10+R10+S10+T10)&gt;33,FALSE,(Q10+R10+S10+T10))</f>
        <v>27</v>
      </c>
      <c r="V10" s="282"/>
      <c r="W10" s="308">
        <v>6</v>
      </c>
      <c r="X10" s="342">
        <v>7</v>
      </c>
      <c r="Y10" s="342">
        <v>6</v>
      </c>
      <c r="Z10" s="342"/>
      <c r="AA10" s="125">
        <f>IF((W10+X10+Y10+Z10)&gt;33,FALSE,(W10+X10+Y10+Z10))</f>
        <v>19</v>
      </c>
      <c r="AB10" s="282"/>
      <c r="AC10" s="236">
        <f t="shared" si="0"/>
        <v>65</v>
      </c>
    </row>
    <row r="11" spans="1:29" ht="17.25">
      <c r="A11" s="141">
        <v>515</v>
      </c>
      <c r="B11" s="93">
        <v>108</v>
      </c>
      <c r="C11" s="313" t="s">
        <v>96</v>
      </c>
      <c r="D11" s="313" t="s">
        <v>193</v>
      </c>
      <c r="E11" s="4">
        <v>22</v>
      </c>
      <c r="F11" s="4">
        <v>20</v>
      </c>
      <c r="G11" s="4">
        <v>23</v>
      </c>
      <c r="H11" s="64">
        <f>SUM(E11:G11)</f>
        <v>65</v>
      </c>
      <c r="I11" s="48"/>
      <c r="J11" s="155"/>
      <c r="K11" s="341">
        <v>6</v>
      </c>
      <c r="L11" s="342">
        <v>7</v>
      </c>
      <c r="M11" s="342">
        <v>9</v>
      </c>
      <c r="N11" s="342"/>
      <c r="O11" s="125">
        <f>IF((K11+L11+M11+N11)&gt;33,FALSE,(K11+L11+M11+N11))</f>
        <v>22</v>
      </c>
      <c r="P11" s="282"/>
      <c r="Q11" s="383">
        <v>7</v>
      </c>
      <c r="R11" s="391">
        <v>6</v>
      </c>
      <c r="S11" s="391">
        <v>7</v>
      </c>
      <c r="T11" s="391"/>
      <c r="U11" s="125">
        <f>IF((Q11+R11+S11+T11)&gt;33,FALSE,(Q11+R11+S11+T11))</f>
        <v>20</v>
      </c>
      <c r="V11" s="282"/>
      <c r="W11" s="308">
        <v>7</v>
      </c>
      <c r="X11" s="342">
        <v>7</v>
      </c>
      <c r="Y11" s="342">
        <v>9</v>
      </c>
      <c r="Z11" s="342"/>
      <c r="AA11" s="125">
        <f>IF((W11+X11+Y11+Z11)&gt;33,FALSE,(W11+X11+Y11+Z11))</f>
        <v>23</v>
      </c>
      <c r="AB11" s="282"/>
      <c r="AC11" s="236">
        <f t="shared" si="0"/>
        <v>65</v>
      </c>
    </row>
    <row r="12" spans="1:29" ht="17.25">
      <c r="A12" s="141">
        <v>506</v>
      </c>
      <c r="B12" s="93">
        <v>127</v>
      </c>
      <c r="C12" s="313" t="s">
        <v>182</v>
      </c>
      <c r="D12" s="313" t="s">
        <v>183</v>
      </c>
      <c r="E12" s="4">
        <v>24</v>
      </c>
      <c r="F12" s="4">
        <v>20</v>
      </c>
      <c r="G12" s="4">
        <v>20</v>
      </c>
      <c r="H12" s="64">
        <f>SUM(E12:G12)</f>
        <v>64</v>
      </c>
      <c r="I12" s="48"/>
      <c r="J12" s="155"/>
      <c r="K12" s="341">
        <v>9</v>
      </c>
      <c r="L12" s="342">
        <v>9</v>
      </c>
      <c r="M12" s="342">
        <v>6</v>
      </c>
      <c r="N12" s="342"/>
      <c r="O12" s="125">
        <f>IF((K12+L12+M12+N12)&gt;33,FALSE,(K12+L12+M12+N12))</f>
        <v>24</v>
      </c>
      <c r="P12" s="282"/>
      <c r="Q12" s="383">
        <v>7</v>
      </c>
      <c r="R12" s="391">
        <v>6</v>
      </c>
      <c r="S12" s="391">
        <v>7</v>
      </c>
      <c r="T12" s="391"/>
      <c r="U12" s="125">
        <f>IF((Q12+R12+S12+T12)&gt;33,FALSE,(Q12+R12+S12+T12))</f>
        <v>20</v>
      </c>
      <c r="V12" s="282"/>
      <c r="W12" s="308">
        <v>7</v>
      </c>
      <c r="X12" s="342">
        <v>5</v>
      </c>
      <c r="Y12" s="342">
        <v>8</v>
      </c>
      <c r="Z12" s="342"/>
      <c r="AA12" s="125">
        <f>IF((W12+X12+Y12+Z12)&gt;33,FALSE,(W12+X12+Y12+Z12))</f>
        <v>20</v>
      </c>
      <c r="AB12" s="282"/>
      <c r="AC12" s="236">
        <f t="shared" si="0"/>
        <v>64</v>
      </c>
    </row>
    <row r="13" spans="1:29" ht="17.25">
      <c r="A13" s="141">
        <v>513</v>
      </c>
      <c r="B13" s="93">
        <v>34</v>
      </c>
      <c r="C13" s="313" t="s">
        <v>99</v>
      </c>
      <c r="D13" s="313" t="s">
        <v>190</v>
      </c>
      <c r="E13" s="4">
        <v>22</v>
      </c>
      <c r="F13" s="4">
        <v>16</v>
      </c>
      <c r="G13" s="4">
        <v>26</v>
      </c>
      <c r="H13" s="64">
        <f>SUM(E13:G13)</f>
        <v>64</v>
      </c>
      <c r="I13" s="48"/>
      <c r="J13" s="155"/>
      <c r="K13" s="341">
        <v>7</v>
      </c>
      <c r="L13" s="342">
        <v>8</v>
      </c>
      <c r="M13" s="342">
        <v>7</v>
      </c>
      <c r="N13" s="342"/>
      <c r="O13" s="125">
        <f>IF((K13+L13+M13+N13)&gt;33,FALSE,(K13+L13+M13+N13))</f>
        <v>22</v>
      </c>
      <c r="P13" s="282"/>
      <c r="Q13" s="383">
        <v>6</v>
      </c>
      <c r="R13" s="391">
        <v>5</v>
      </c>
      <c r="S13" s="391">
        <v>5</v>
      </c>
      <c r="T13" s="391"/>
      <c r="U13" s="125">
        <f>IF((Q13+R13+S13+T13)&gt;33,FALSE,(Q13+R13+S13+T13))</f>
        <v>16</v>
      </c>
      <c r="V13" s="282"/>
      <c r="W13" s="308">
        <v>8</v>
      </c>
      <c r="X13" s="342">
        <v>8</v>
      </c>
      <c r="Y13" s="342">
        <v>10</v>
      </c>
      <c r="Z13" s="342"/>
      <c r="AA13" s="125">
        <f>IF((W13+X13+Y13+Z13)&gt;33,FALSE,(W13+X13+Y13+Z13))</f>
        <v>26</v>
      </c>
      <c r="AB13" s="282"/>
      <c r="AC13" s="236">
        <f t="shared" si="0"/>
        <v>64</v>
      </c>
    </row>
    <row r="14" spans="1:29" ht="17.25">
      <c r="A14" s="141">
        <v>508</v>
      </c>
      <c r="B14" s="93">
        <v>25</v>
      </c>
      <c r="C14" s="313" t="s">
        <v>182</v>
      </c>
      <c r="D14" s="313" t="s">
        <v>185</v>
      </c>
      <c r="E14" s="4">
        <v>18</v>
      </c>
      <c r="F14" s="4">
        <v>25</v>
      </c>
      <c r="G14" s="4">
        <v>18</v>
      </c>
      <c r="H14" s="64">
        <f>SUM(E14:G14)</f>
        <v>61</v>
      </c>
      <c r="I14" s="48"/>
      <c r="J14" s="155"/>
      <c r="K14" s="348">
        <v>7</v>
      </c>
      <c r="L14" s="354">
        <v>7</v>
      </c>
      <c r="M14" s="354">
        <v>4</v>
      </c>
      <c r="N14" s="354"/>
      <c r="O14" s="212">
        <f>IF((K14+L14+M14+N14)&gt;33,FALSE,(K14+L14+M14+N14))</f>
        <v>18</v>
      </c>
      <c r="P14" s="283"/>
      <c r="Q14" s="386">
        <v>8</v>
      </c>
      <c r="R14" s="402">
        <v>9</v>
      </c>
      <c r="S14" s="402">
        <v>8</v>
      </c>
      <c r="T14" s="402"/>
      <c r="U14" s="212">
        <f>IF((Q14+R14+S14+T14)&gt;33,FALSE,(Q14+R14+S14+T14))</f>
        <v>25</v>
      </c>
      <c r="V14" s="283"/>
      <c r="W14" s="339">
        <v>5</v>
      </c>
      <c r="X14" s="354">
        <v>6</v>
      </c>
      <c r="Y14" s="354">
        <v>7</v>
      </c>
      <c r="Z14" s="354"/>
      <c r="AA14" s="212">
        <f>IF((W14+X14+Y14+Z14)&gt;33,FALSE,(W14+X14+Y14+Z14))</f>
        <v>18</v>
      </c>
      <c r="AB14" s="283"/>
      <c r="AC14" s="236">
        <f t="shared" si="0"/>
        <v>61</v>
      </c>
    </row>
    <row r="15" spans="1:29" ht="18" thickBot="1">
      <c r="A15" s="142">
        <v>507</v>
      </c>
      <c r="B15" s="94">
        <v>56</v>
      </c>
      <c r="C15" s="330" t="s">
        <v>98</v>
      </c>
      <c r="D15" s="330" t="s">
        <v>184</v>
      </c>
      <c r="E15" s="83">
        <v>25</v>
      </c>
      <c r="F15" s="83">
        <v>20</v>
      </c>
      <c r="G15" s="83">
        <v>15</v>
      </c>
      <c r="H15" s="65">
        <f>SUM(E15:G15)</f>
        <v>60</v>
      </c>
      <c r="I15" s="50"/>
      <c r="J15" s="427"/>
      <c r="K15" s="349">
        <v>9</v>
      </c>
      <c r="L15" s="344">
        <v>8</v>
      </c>
      <c r="M15" s="344">
        <v>8</v>
      </c>
      <c r="N15" s="344"/>
      <c r="O15" s="214">
        <f>IF((K15+L15+M15+N15)&gt;33,FALSE,(K15+L15+M15+N15))</f>
        <v>25</v>
      </c>
      <c r="P15" s="284"/>
      <c r="Q15" s="406">
        <v>6</v>
      </c>
      <c r="R15" s="393">
        <v>7</v>
      </c>
      <c r="S15" s="393">
        <v>7</v>
      </c>
      <c r="T15" s="393"/>
      <c r="U15" s="214">
        <f>IF((Q15+R15+S15+T15)&gt;33,FALSE,(Q15+R15+S15+T15))</f>
        <v>20</v>
      </c>
      <c r="V15" s="284"/>
      <c r="W15" s="358">
        <v>5</v>
      </c>
      <c r="X15" s="344">
        <v>5</v>
      </c>
      <c r="Y15" s="344">
        <v>5</v>
      </c>
      <c r="Z15" s="344"/>
      <c r="AA15" s="214">
        <f>IF((W15+X15+Y15+Z15)&gt;33,FALSE,(W15+X15+Y15+Z15))</f>
        <v>15</v>
      </c>
      <c r="AB15" s="284"/>
      <c r="AC15" s="411">
        <f t="shared" si="0"/>
        <v>60</v>
      </c>
    </row>
    <row r="16" spans="1:29" ht="18" thickTop="1">
      <c r="A16" s="449">
        <v>505</v>
      </c>
      <c r="B16" s="95">
        <v>129</v>
      </c>
      <c r="C16" s="450" t="s">
        <v>98</v>
      </c>
      <c r="D16" s="450" t="s">
        <v>181</v>
      </c>
      <c r="E16" s="451">
        <v>19</v>
      </c>
      <c r="F16" s="451">
        <v>20</v>
      </c>
      <c r="G16" s="451">
        <v>20</v>
      </c>
      <c r="H16" s="452">
        <f>SUM(E16:G16)</f>
        <v>59</v>
      </c>
      <c r="I16" s="442"/>
      <c r="J16" s="475"/>
      <c r="K16" s="350">
        <v>7</v>
      </c>
      <c r="L16" s="345">
        <v>6</v>
      </c>
      <c r="M16" s="345">
        <v>6</v>
      </c>
      <c r="N16" s="345"/>
      <c r="O16" s="215">
        <f>IF((K16+L16+M16+N16)&gt;33,FALSE,(K16+L16+M16+N16))</f>
        <v>19</v>
      </c>
      <c r="P16" s="285"/>
      <c r="Q16" s="407">
        <v>7</v>
      </c>
      <c r="R16" s="394">
        <v>6</v>
      </c>
      <c r="S16" s="394">
        <v>7</v>
      </c>
      <c r="T16" s="394"/>
      <c r="U16" s="215">
        <f>IF((Q16+R16+S16+T16)&gt;33,FALSE,(Q16+R16+S16+T16))</f>
        <v>20</v>
      </c>
      <c r="V16" s="285"/>
      <c r="W16" s="359">
        <v>6</v>
      </c>
      <c r="X16" s="345">
        <v>6</v>
      </c>
      <c r="Y16" s="345">
        <v>8</v>
      </c>
      <c r="Z16" s="345"/>
      <c r="AA16" s="215">
        <f>IF((W16+X16+Y16+Z16)&gt;33,FALSE,(W16+X16+Y16+Z16))</f>
        <v>20</v>
      </c>
      <c r="AB16" s="285"/>
      <c r="AC16" s="412">
        <f t="shared" si="0"/>
        <v>59</v>
      </c>
    </row>
    <row r="17" spans="1:29" ht="17.25">
      <c r="A17" s="413">
        <v>512</v>
      </c>
      <c r="B17" s="93">
        <v>57</v>
      </c>
      <c r="C17" s="313" t="s">
        <v>97</v>
      </c>
      <c r="D17" s="313" t="s">
        <v>189</v>
      </c>
      <c r="E17" s="4">
        <v>20</v>
      </c>
      <c r="F17" s="4">
        <v>19</v>
      </c>
      <c r="G17" s="4">
        <v>19</v>
      </c>
      <c r="H17" s="414">
        <f>SUM(E17:G17)</f>
        <v>58</v>
      </c>
      <c r="I17" s="238"/>
      <c r="J17" s="155"/>
      <c r="K17" s="341">
        <v>7</v>
      </c>
      <c r="L17" s="342">
        <v>6</v>
      </c>
      <c r="M17" s="342">
        <v>7</v>
      </c>
      <c r="N17" s="342"/>
      <c r="O17" s="213">
        <f>IF((K17+L17+M17+N17)&gt;33,FALSE,(K17+L17+M17+N17))</f>
        <v>20</v>
      </c>
      <c r="P17" s="286"/>
      <c r="Q17" s="383">
        <v>7</v>
      </c>
      <c r="R17" s="391">
        <v>6</v>
      </c>
      <c r="S17" s="391">
        <v>6</v>
      </c>
      <c r="T17" s="391"/>
      <c r="U17" s="213">
        <f>IF((Q17+R17+S17+T17)&gt;33,FALSE,(Q17+R17+S17+T17))</f>
        <v>19</v>
      </c>
      <c r="V17" s="286"/>
      <c r="W17" s="308">
        <v>6</v>
      </c>
      <c r="X17" s="342">
        <v>6</v>
      </c>
      <c r="Y17" s="342">
        <v>7</v>
      </c>
      <c r="Z17" s="342"/>
      <c r="AA17" s="213">
        <f>IF((W17+X17+Y17+Z17)&gt;33,FALSE,(W17+X17+Y17+Z17))</f>
        <v>19</v>
      </c>
      <c r="AB17" s="286"/>
      <c r="AC17" s="415">
        <f t="shared" si="0"/>
        <v>58</v>
      </c>
    </row>
    <row r="18" spans="1:29" ht="17.25">
      <c r="A18" s="141">
        <v>510</v>
      </c>
      <c r="B18" s="93">
        <v>102</v>
      </c>
      <c r="C18" s="313" t="s">
        <v>97</v>
      </c>
      <c r="D18" s="313" t="s">
        <v>187</v>
      </c>
      <c r="E18" s="4">
        <v>22</v>
      </c>
      <c r="F18" s="4">
        <v>16</v>
      </c>
      <c r="G18" s="4">
        <v>18</v>
      </c>
      <c r="H18" s="64">
        <f>SUM(E18:G18)</f>
        <v>56</v>
      </c>
      <c r="I18" s="48"/>
      <c r="J18" s="155"/>
      <c r="K18" s="341">
        <v>7</v>
      </c>
      <c r="L18" s="342">
        <v>7</v>
      </c>
      <c r="M18" s="342">
        <v>8</v>
      </c>
      <c r="N18" s="342"/>
      <c r="O18" s="125">
        <f>IF((K18+L18+M18+N18)&gt;33,FALSE,(K18+L18+M18+N18))</f>
        <v>22</v>
      </c>
      <c r="P18" s="282"/>
      <c r="Q18" s="383">
        <v>6</v>
      </c>
      <c r="R18" s="391">
        <v>5</v>
      </c>
      <c r="S18" s="391">
        <v>5</v>
      </c>
      <c r="T18" s="391"/>
      <c r="U18" s="125">
        <f>IF((Q18+R18+S18+T18)&gt;33,FALSE,(Q18+R18+S18+T18))</f>
        <v>16</v>
      </c>
      <c r="V18" s="282"/>
      <c r="W18" s="308">
        <v>4</v>
      </c>
      <c r="X18" s="342">
        <v>6</v>
      </c>
      <c r="Y18" s="342">
        <v>8</v>
      </c>
      <c r="Z18" s="342"/>
      <c r="AA18" s="125">
        <f>IF((W18+X18+Y18+Z18)&gt;33,FALSE,(W18+X18+Y18+Z18))</f>
        <v>18</v>
      </c>
      <c r="AB18" s="282"/>
      <c r="AC18" s="236">
        <f t="shared" si="0"/>
        <v>56</v>
      </c>
    </row>
    <row r="19" spans="1:29" ht="17.25">
      <c r="A19" s="141">
        <v>511</v>
      </c>
      <c r="B19" s="93">
        <v>20</v>
      </c>
      <c r="C19" s="313" t="s">
        <v>100</v>
      </c>
      <c r="D19" s="313" t="s">
        <v>188</v>
      </c>
      <c r="E19" s="4">
        <v>17</v>
      </c>
      <c r="F19" s="4">
        <v>20</v>
      </c>
      <c r="G19" s="4">
        <v>16</v>
      </c>
      <c r="H19" s="64">
        <f>SUM(E19:G19)</f>
        <v>53</v>
      </c>
      <c r="I19" s="48"/>
      <c r="J19" s="155"/>
      <c r="K19" s="341">
        <v>5</v>
      </c>
      <c r="L19" s="342">
        <v>6</v>
      </c>
      <c r="M19" s="342">
        <v>6</v>
      </c>
      <c r="N19" s="342"/>
      <c r="O19" s="125">
        <f>IF((K19+L19+M19+N19)&gt;33,FALSE,(K19+L19+M19+N19))</f>
        <v>17</v>
      </c>
      <c r="P19" s="282"/>
      <c r="Q19" s="383">
        <v>7</v>
      </c>
      <c r="R19" s="391">
        <v>7</v>
      </c>
      <c r="S19" s="391">
        <v>6</v>
      </c>
      <c r="T19" s="391"/>
      <c r="U19" s="125">
        <f>IF((Q19+R19+S19+T19)&gt;33,FALSE,(Q19+R19+S19+T19))</f>
        <v>20</v>
      </c>
      <c r="V19" s="282"/>
      <c r="W19" s="308">
        <v>7</v>
      </c>
      <c r="X19" s="342">
        <v>3</v>
      </c>
      <c r="Y19" s="342">
        <v>6</v>
      </c>
      <c r="Z19" s="342"/>
      <c r="AA19" s="125">
        <f>IF((W19+X19+Y19+Z19)&gt;33,FALSE,(W19+X19+Y19+Z19))</f>
        <v>16</v>
      </c>
      <c r="AB19" s="282"/>
      <c r="AC19" s="236">
        <f t="shared" si="0"/>
        <v>53</v>
      </c>
    </row>
    <row r="20" spans="1:29" ht="18" thickBot="1">
      <c r="A20" s="410">
        <v>501</v>
      </c>
      <c r="B20" s="96">
        <v>116</v>
      </c>
      <c r="C20" s="447" t="s">
        <v>174</v>
      </c>
      <c r="D20" s="447" t="s">
        <v>175</v>
      </c>
      <c r="E20" s="448">
        <v>19</v>
      </c>
      <c r="F20" s="448">
        <v>16</v>
      </c>
      <c r="G20" s="448">
        <v>9</v>
      </c>
      <c r="H20" s="82">
        <f>SUM(E20:G20)</f>
        <v>44</v>
      </c>
      <c r="I20" s="54"/>
      <c r="J20" s="436"/>
      <c r="K20" s="351">
        <v>6</v>
      </c>
      <c r="L20" s="355">
        <v>6</v>
      </c>
      <c r="M20" s="355">
        <v>7</v>
      </c>
      <c r="N20" s="355"/>
      <c r="O20" s="216">
        <f>IF((K20+L20+M20+N20)&gt;33,FALSE,(K20+L20+M20+N20))</f>
        <v>19</v>
      </c>
      <c r="P20" s="287"/>
      <c r="Q20" s="399">
        <v>7</v>
      </c>
      <c r="R20" s="403">
        <v>5</v>
      </c>
      <c r="S20" s="403">
        <v>4</v>
      </c>
      <c r="T20" s="403"/>
      <c r="U20" s="216">
        <f>IF((Q20+R20+S20+T20)&gt;33,FALSE,(Q20+R20+S20+T20))</f>
        <v>16</v>
      </c>
      <c r="V20" s="287"/>
      <c r="W20" s="352">
        <v>4</v>
      </c>
      <c r="X20" s="355">
        <v>3</v>
      </c>
      <c r="Y20" s="355">
        <v>2</v>
      </c>
      <c r="Z20" s="355"/>
      <c r="AA20" s="216">
        <f>IF((W20+X20+Y20+Z20)&gt;33,FALSE,(W20+X20+Y20+Z20))</f>
        <v>9</v>
      </c>
      <c r="AB20" s="287"/>
      <c r="AC20" s="236">
        <f t="shared" si="0"/>
        <v>44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658</v>
      </c>
      <c r="I21" s="443"/>
      <c r="J21" s="444"/>
      <c r="AC21" s="426">
        <f>SUM(AC6:AC15)</f>
        <v>658</v>
      </c>
    </row>
    <row r="22" spans="5:29" ht="18" thickBot="1">
      <c r="E22" s="520" t="s">
        <v>22</v>
      </c>
      <c r="F22" s="521"/>
      <c r="G22" s="522"/>
      <c r="H22" s="74">
        <f>SUM(H6:H20)</f>
        <v>928</v>
      </c>
      <c r="AC22" s="74">
        <f>SUM(AC6:AC20)</f>
        <v>928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6:M9 K19:M19 K14:M17 K11:M11">
    <cfRule type="cellIs" priority="33" dxfId="0" operator="greaterThan">
      <formula>10</formula>
    </cfRule>
  </conditionalFormatting>
  <conditionalFormatting sqref="N6:N9 N19 N14:N17 N11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K18:M18">
    <cfRule type="cellIs" priority="30" dxfId="0" operator="greaterThan">
      <formula>10</formula>
    </cfRule>
  </conditionalFormatting>
  <conditionalFormatting sqref="N18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K20:M20">
    <cfRule type="cellIs" priority="27" dxfId="0" operator="greaterThan">
      <formula>10</formula>
    </cfRule>
  </conditionalFormatting>
  <conditionalFormatting sqref="N20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K12:M13">
    <cfRule type="cellIs" priority="24" dxfId="0" operator="greaterThan">
      <formula>10</formula>
    </cfRule>
  </conditionalFormatting>
  <conditionalFormatting sqref="N12:N13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K10:M10">
    <cfRule type="cellIs" priority="21" dxfId="0" operator="greaterThan">
      <formula>10</formula>
    </cfRule>
  </conditionalFormatting>
  <conditionalFormatting sqref="N10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T6:T20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Q6:S20">
    <cfRule type="cellIs" priority="18" dxfId="0" operator="greaterThan">
      <formula>10</formula>
    </cfRule>
  </conditionalFormatting>
  <conditionalFormatting sqref="W6:Y9 W19:Y19 W14:Y17 W11:Y11">
    <cfRule type="cellIs" priority="15" dxfId="0" operator="greaterThan">
      <formula>10</formula>
    </cfRule>
  </conditionalFormatting>
  <conditionalFormatting sqref="Z6:Z9 Z19 Z14:Z17 Z11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W18:Y18">
    <cfRule type="cellIs" priority="12" dxfId="0" operator="greaterThan">
      <formula>10</formula>
    </cfRule>
  </conditionalFormatting>
  <conditionalFormatting sqref="Z18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20:Y20">
    <cfRule type="cellIs" priority="9" dxfId="0" operator="greaterThan">
      <formula>10</formula>
    </cfRule>
  </conditionalFormatting>
  <conditionalFormatting sqref="Z20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12:Y13">
    <cfRule type="cellIs" priority="6" dxfId="0" operator="greaterThan">
      <formula>10</formula>
    </cfRule>
  </conditionalFormatting>
  <conditionalFormatting sqref="Z12:Z13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10:Y10">
    <cfRule type="cellIs" priority="3" dxfId="0" operator="greaterThan">
      <formula>10</formula>
    </cfRule>
  </conditionalFormatting>
  <conditionalFormatting sqref="Z10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fitToHeight="1" fitToWidth="1" horizontalDpi="300" verticalDpi="300" orientation="landscape" paperSize="9" scale="7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31" t="s">
        <v>37</v>
      </c>
      <c r="B1" s="532"/>
      <c r="C1" s="532"/>
      <c r="D1" s="116">
        <f>'Tableau de commande'!D1</f>
        <v>2019</v>
      </c>
      <c r="E1" s="117"/>
      <c r="F1" s="117"/>
      <c r="G1" s="117"/>
      <c r="H1" s="117"/>
      <c r="I1" s="117"/>
      <c r="J1" s="39"/>
    </row>
    <row r="2" spans="4:27" ht="44.25" customHeight="1" thickBot="1"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41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33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41"/>
    </row>
    <row r="4" spans="1:28" ht="50.25" customHeight="1" thickBot="1">
      <c r="A4" s="529" t="s">
        <v>40</v>
      </c>
      <c r="B4" s="529"/>
      <c r="C4" s="186" t="str">
        <f>'Tableau de commande'!C4</f>
        <v>COURTHEZON</v>
      </c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44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21">
      <c r="A6" s="220">
        <v>601</v>
      </c>
      <c r="B6" s="262">
        <v>132</v>
      </c>
      <c r="C6" s="331" t="s">
        <v>194</v>
      </c>
      <c r="D6" s="331" t="s">
        <v>195</v>
      </c>
      <c r="E6" s="272">
        <v>21</v>
      </c>
      <c r="F6" s="272">
        <v>26</v>
      </c>
      <c r="G6" s="272">
        <v>24</v>
      </c>
      <c r="H6" s="271">
        <f>SUM(E6:G6)</f>
        <v>71</v>
      </c>
      <c r="I6" s="79"/>
      <c r="J6" s="435"/>
      <c r="K6" s="341">
        <v>7</v>
      </c>
      <c r="L6" s="342">
        <v>7</v>
      </c>
      <c r="M6" s="342">
        <v>7</v>
      </c>
      <c r="N6" s="342"/>
      <c r="O6" s="125">
        <f>IF((K6+L6+M6+N6)&gt;33,FALSE,(K6+L6+M6+N6))</f>
        <v>21</v>
      </c>
      <c r="P6" s="282"/>
      <c r="Q6" s="383">
        <v>8</v>
      </c>
      <c r="R6" s="391">
        <v>7</v>
      </c>
      <c r="S6" s="391">
        <v>8</v>
      </c>
      <c r="T6" s="391">
        <v>3</v>
      </c>
      <c r="U6" s="125">
        <f>IF((Q6+R6+S6+T6)&gt;33,FALSE,(Q6+R6+S6+T6))</f>
        <v>26</v>
      </c>
      <c r="V6" s="282"/>
      <c r="W6" s="308">
        <v>8</v>
      </c>
      <c r="X6" s="342">
        <v>7</v>
      </c>
      <c r="Y6" s="342">
        <v>9</v>
      </c>
      <c r="Z6" s="342"/>
      <c r="AA6" s="125">
        <f>IF((W6+X6+Y6+Z6)&gt;33,FALSE,(W6+X6+Y6+Z6))</f>
        <v>24</v>
      </c>
      <c r="AB6" s="282"/>
      <c r="AC6" s="236">
        <f>O6+U6+AA6</f>
        <v>71</v>
      </c>
    </row>
    <row r="7" spans="1:29" ht="21">
      <c r="A7" s="61">
        <v>609</v>
      </c>
      <c r="B7" s="93">
        <v>130</v>
      </c>
      <c r="C7" s="314" t="s">
        <v>207</v>
      </c>
      <c r="D7" s="314" t="s">
        <v>209</v>
      </c>
      <c r="E7" s="2">
        <v>26</v>
      </c>
      <c r="F7" s="2">
        <v>20</v>
      </c>
      <c r="G7" s="2">
        <v>22</v>
      </c>
      <c r="H7" s="64">
        <f>SUM(E7:G7)</f>
        <v>68</v>
      </c>
      <c r="I7" s="48"/>
      <c r="J7" s="155"/>
      <c r="K7" s="341">
        <v>9</v>
      </c>
      <c r="L7" s="342">
        <v>8</v>
      </c>
      <c r="M7" s="342">
        <v>9</v>
      </c>
      <c r="N7" s="342"/>
      <c r="O7" s="125">
        <f>IF((K7+L7+M7+N7)&gt;33,FALSE,(K7+L7+M7+N7))</f>
        <v>26</v>
      </c>
      <c r="P7" s="282"/>
      <c r="Q7" s="383">
        <v>6</v>
      </c>
      <c r="R7" s="391">
        <v>7</v>
      </c>
      <c r="S7" s="391">
        <v>7</v>
      </c>
      <c r="T7" s="391"/>
      <c r="U7" s="125">
        <f>IF((Q7+R7+S7+T7)&gt;33,FALSE,(Q7+R7+S7+T7))</f>
        <v>20</v>
      </c>
      <c r="V7" s="282"/>
      <c r="W7" s="308">
        <v>7</v>
      </c>
      <c r="X7" s="342">
        <v>7</v>
      </c>
      <c r="Y7" s="342">
        <v>8</v>
      </c>
      <c r="Z7" s="342"/>
      <c r="AA7" s="125">
        <f>IF((W7+X7+Y7+Z7)&gt;33,FALSE,(W7+X7+Y7+Z7))</f>
        <v>22</v>
      </c>
      <c r="AB7" s="282"/>
      <c r="AC7" s="236">
        <f aca="true" t="shared" si="0" ref="AC7:AC20">O7+U7+AA7</f>
        <v>68</v>
      </c>
    </row>
    <row r="8" spans="1:29" ht="21">
      <c r="A8" s="61">
        <v>611</v>
      </c>
      <c r="B8" s="93">
        <v>135</v>
      </c>
      <c r="C8" s="314" t="s">
        <v>211</v>
      </c>
      <c r="D8" s="314" t="s">
        <v>212</v>
      </c>
      <c r="E8" s="2">
        <v>24</v>
      </c>
      <c r="F8" s="2">
        <v>18</v>
      </c>
      <c r="G8" s="2">
        <v>26</v>
      </c>
      <c r="H8" s="64">
        <f>SUM(E8:G8)</f>
        <v>68</v>
      </c>
      <c r="I8" s="48"/>
      <c r="J8" s="155"/>
      <c r="K8" s="341">
        <v>8</v>
      </c>
      <c r="L8" s="342">
        <v>8</v>
      </c>
      <c r="M8" s="342">
        <v>8</v>
      </c>
      <c r="N8" s="342"/>
      <c r="O8" s="125">
        <f>IF((K8+L8+M8+N8)&gt;33,FALSE,(K8+L8+M8+N8))</f>
        <v>24</v>
      </c>
      <c r="P8" s="282"/>
      <c r="Q8" s="383">
        <v>7</v>
      </c>
      <c r="R8" s="391">
        <v>6</v>
      </c>
      <c r="S8" s="391">
        <v>5</v>
      </c>
      <c r="T8" s="391"/>
      <c r="U8" s="125">
        <f>IF((Q8+R8+S8+T8)&gt;33,FALSE,(Q8+R8+S8+T8))</f>
        <v>18</v>
      </c>
      <c r="V8" s="282"/>
      <c r="W8" s="308">
        <v>8</v>
      </c>
      <c r="X8" s="342">
        <v>8</v>
      </c>
      <c r="Y8" s="342">
        <v>10</v>
      </c>
      <c r="Z8" s="342"/>
      <c r="AA8" s="125">
        <f>IF((W8+X8+Y8+Z8)&gt;33,FALSE,(W8+X8+Y8+Z8))</f>
        <v>26</v>
      </c>
      <c r="AB8" s="282"/>
      <c r="AC8" s="236">
        <f t="shared" si="0"/>
        <v>68</v>
      </c>
    </row>
    <row r="9" spans="1:29" ht="21">
      <c r="A9" s="61">
        <v>608</v>
      </c>
      <c r="B9" s="93">
        <v>41</v>
      </c>
      <c r="C9" s="314" t="s">
        <v>207</v>
      </c>
      <c r="D9" s="314" t="s">
        <v>208</v>
      </c>
      <c r="E9" s="2">
        <v>22</v>
      </c>
      <c r="F9" s="2">
        <v>18</v>
      </c>
      <c r="G9" s="2">
        <v>22</v>
      </c>
      <c r="H9" s="64">
        <f>SUM(E9:G9)</f>
        <v>62</v>
      </c>
      <c r="I9" s="48"/>
      <c r="J9" s="155"/>
      <c r="K9" s="341">
        <v>7</v>
      </c>
      <c r="L9" s="342">
        <v>7</v>
      </c>
      <c r="M9" s="342">
        <v>8</v>
      </c>
      <c r="N9" s="342"/>
      <c r="O9" s="125">
        <f>IF((K9+L9+M9+N9)&gt;33,FALSE,(K9+L9+M9+N9))</f>
        <v>22</v>
      </c>
      <c r="P9" s="282"/>
      <c r="Q9" s="383">
        <v>6</v>
      </c>
      <c r="R9" s="391">
        <v>5</v>
      </c>
      <c r="S9" s="391">
        <v>7</v>
      </c>
      <c r="T9" s="391"/>
      <c r="U9" s="125">
        <f>IF((Q9+R9+S9+T9)&gt;33,FALSE,(Q9+R9+S9+T9))</f>
        <v>18</v>
      </c>
      <c r="V9" s="282"/>
      <c r="W9" s="308">
        <v>7</v>
      </c>
      <c r="X9" s="342">
        <v>7</v>
      </c>
      <c r="Y9" s="342">
        <v>8</v>
      </c>
      <c r="Z9" s="342"/>
      <c r="AA9" s="125">
        <f>IF((W9+X9+Y9+Z9)&gt;33,FALSE,(W9+X9+Y9+Z9))</f>
        <v>22</v>
      </c>
      <c r="AB9" s="282"/>
      <c r="AC9" s="236">
        <f t="shared" si="0"/>
        <v>62</v>
      </c>
    </row>
    <row r="10" spans="1:29" ht="21">
      <c r="A10" s="61">
        <v>610</v>
      </c>
      <c r="B10" s="93">
        <v>121</v>
      </c>
      <c r="C10" s="314" t="s">
        <v>207</v>
      </c>
      <c r="D10" s="314" t="s">
        <v>210</v>
      </c>
      <c r="E10" s="2">
        <v>21</v>
      </c>
      <c r="F10" s="2">
        <v>19</v>
      </c>
      <c r="G10" s="2">
        <v>17</v>
      </c>
      <c r="H10" s="64">
        <f>SUM(E10:G10)</f>
        <v>57</v>
      </c>
      <c r="I10" s="48"/>
      <c r="J10" s="155"/>
      <c r="K10" s="341">
        <v>7</v>
      </c>
      <c r="L10" s="342">
        <v>7</v>
      </c>
      <c r="M10" s="342">
        <v>7</v>
      </c>
      <c r="N10" s="342"/>
      <c r="O10" s="125">
        <f>IF((K10+L10+M10+N10)&gt;33,FALSE,(K10+L10+M10+N10))</f>
        <v>21</v>
      </c>
      <c r="P10" s="282"/>
      <c r="Q10" s="383">
        <v>6</v>
      </c>
      <c r="R10" s="391">
        <v>6</v>
      </c>
      <c r="S10" s="391">
        <v>7</v>
      </c>
      <c r="T10" s="391"/>
      <c r="U10" s="125">
        <f>IF((Q10+R10+S10+T10)&gt;33,FALSE,(Q10+R10+S10+T10))</f>
        <v>19</v>
      </c>
      <c r="V10" s="282"/>
      <c r="W10" s="308">
        <v>5</v>
      </c>
      <c r="X10" s="342">
        <v>6</v>
      </c>
      <c r="Y10" s="342">
        <v>6</v>
      </c>
      <c r="Z10" s="342"/>
      <c r="AA10" s="125">
        <f>IF((W10+X10+Y10+Z10)&gt;33,FALSE,(W10+X10+Y10+Z10))</f>
        <v>17</v>
      </c>
      <c r="AB10" s="282"/>
      <c r="AC10" s="236">
        <f t="shared" si="0"/>
        <v>57</v>
      </c>
    </row>
    <row r="11" spans="1:29" ht="21">
      <c r="A11" s="61">
        <v>605</v>
      </c>
      <c r="B11" s="93">
        <v>18</v>
      </c>
      <c r="C11" s="314" t="s">
        <v>200</v>
      </c>
      <c r="D11" s="314" t="s">
        <v>202</v>
      </c>
      <c r="E11" s="2">
        <v>20</v>
      </c>
      <c r="F11" s="2">
        <v>21</v>
      </c>
      <c r="G11" s="2">
        <v>14</v>
      </c>
      <c r="H11" s="64">
        <f>SUM(E11:G11)</f>
        <v>55</v>
      </c>
      <c r="I11" s="48"/>
      <c r="J11" s="155"/>
      <c r="K11" s="341">
        <v>7</v>
      </c>
      <c r="L11" s="342">
        <v>7</v>
      </c>
      <c r="M11" s="342">
        <v>6</v>
      </c>
      <c r="N11" s="342"/>
      <c r="O11" s="125">
        <f>IF((K11+L11+M11+N11)&gt;33,FALSE,(K11+L11+M11+N11))</f>
        <v>20</v>
      </c>
      <c r="P11" s="282"/>
      <c r="Q11" s="383">
        <v>7</v>
      </c>
      <c r="R11" s="391">
        <v>7</v>
      </c>
      <c r="S11" s="391">
        <v>7</v>
      </c>
      <c r="T11" s="391"/>
      <c r="U11" s="125">
        <f>IF((Q11+R11+S11+T11)&gt;33,FALSE,(Q11+R11+S11+T11))</f>
        <v>21</v>
      </c>
      <c r="V11" s="282"/>
      <c r="W11" s="308">
        <v>4</v>
      </c>
      <c r="X11" s="342">
        <v>4</v>
      </c>
      <c r="Y11" s="342">
        <v>6</v>
      </c>
      <c r="Z11" s="342"/>
      <c r="AA11" s="125">
        <f>IF((W11+X11+Y11+Z11)&gt;33,FALSE,(W11+X11+Y11+Z11))</f>
        <v>14</v>
      </c>
      <c r="AB11" s="282"/>
      <c r="AC11" s="236">
        <f t="shared" si="0"/>
        <v>55</v>
      </c>
    </row>
    <row r="12" spans="1:29" ht="21">
      <c r="A12" s="61">
        <v>612</v>
      </c>
      <c r="B12" s="93">
        <v>63</v>
      </c>
      <c r="C12" s="314" t="s">
        <v>213</v>
      </c>
      <c r="D12" s="314" t="s">
        <v>214</v>
      </c>
      <c r="E12" s="2">
        <v>22</v>
      </c>
      <c r="F12" s="2">
        <v>17</v>
      </c>
      <c r="G12" s="2">
        <v>16</v>
      </c>
      <c r="H12" s="64">
        <f>SUM(E12:G12)</f>
        <v>55</v>
      </c>
      <c r="I12" s="48"/>
      <c r="J12" s="155"/>
      <c r="K12" s="341">
        <v>7</v>
      </c>
      <c r="L12" s="342">
        <v>7</v>
      </c>
      <c r="M12" s="342">
        <v>8</v>
      </c>
      <c r="N12" s="342"/>
      <c r="O12" s="125">
        <f>IF((K12+L12+M12+N12)&gt;33,FALSE,(K12+L12+M12+N12))</f>
        <v>22</v>
      </c>
      <c r="P12" s="282"/>
      <c r="Q12" s="383">
        <v>6</v>
      </c>
      <c r="R12" s="391">
        <v>6</v>
      </c>
      <c r="S12" s="391">
        <v>5</v>
      </c>
      <c r="T12" s="391"/>
      <c r="U12" s="125">
        <f>IF((Q12+R12+S12+T12)&gt;33,FALSE,(Q12+R12+S12+T12))</f>
        <v>17</v>
      </c>
      <c r="V12" s="282"/>
      <c r="W12" s="308">
        <v>4</v>
      </c>
      <c r="X12" s="342">
        <v>6</v>
      </c>
      <c r="Y12" s="342">
        <v>6</v>
      </c>
      <c r="Z12" s="342"/>
      <c r="AA12" s="125">
        <f>IF((W12+X12+Y12+Z12)&gt;33,FALSE,(W12+X12+Y12+Z12))</f>
        <v>16</v>
      </c>
      <c r="AB12" s="282"/>
      <c r="AC12" s="236">
        <f t="shared" si="0"/>
        <v>55</v>
      </c>
    </row>
    <row r="13" spans="1:29" ht="21">
      <c r="A13" s="61">
        <v>613</v>
      </c>
      <c r="B13" s="93">
        <v>48</v>
      </c>
      <c r="C13" s="314" t="s">
        <v>215</v>
      </c>
      <c r="D13" s="314" t="s">
        <v>216</v>
      </c>
      <c r="E13" s="2">
        <v>21</v>
      </c>
      <c r="F13" s="2">
        <v>19</v>
      </c>
      <c r="G13" s="2">
        <v>15</v>
      </c>
      <c r="H13" s="64">
        <f>SUM(E13:G13)</f>
        <v>55</v>
      </c>
      <c r="I13" s="48"/>
      <c r="J13" s="155"/>
      <c r="K13" s="341">
        <v>5</v>
      </c>
      <c r="L13" s="342">
        <v>8</v>
      </c>
      <c r="M13" s="342">
        <v>8</v>
      </c>
      <c r="N13" s="342"/>
      <c r="O13" s="125">
        <f>IF((K13+L13+M13+N13)&gt;33,FALSE,(K13+L13+M13+N13))</f>
        <v>21</v>
      </c>
      <c r="P13" s="282"/>
      <c r="Q13" s="383">
        <v>6</v>
      </c>
      <c r="R13" s="391">
        <v>6</v>
      </c>
      <c r="S13" s="391">
        <v>7</v>
      </c>
      <c r="T13" s="391"/>
      <c r="U13" s="125">
        <f>IF((Q13+R13+S13+T13)&gt;33,FALSE,(Q13+R13+S13+T13))</f>
        <v>19</v>
      </c>
      <c r="V13" s="282"/>
      <c r="W13" s="308">
        <v>4</v>
      </c>
      <c r="X13" s="342">
        <v>6</v>
      </c>
      <c r="Y13" s="342">
        <v>5</v>
      </c>
      <c r="Z13" s="342"/>
      <c r="AA13" s="125">
        <f>IF((W13+X13+Y13+Z13)&gt;33,FALSE,(W13+X13+Y13+Z13))</f>
        <v>15</v>
      </c>
      <c r="AB13" s="282"/>
      <c r="AC13" s="236">
        <f t="shared" si="0"/>
        <v>55</v>
      </c>
    </row>
    <row r="14" spans="1:29" ht="21">
      <c r="A14" s="61">
        <v>614</v>
      </c>
      <c r="B14" s="93">
        <v>82</v>
      </c>
      <c r="C14" s="314" t="s">
        <v>215</v>
      </c>
      <c r="D14" s="314" t="s">
        <v>217</v>
      </c>
      <c r="E14" s="2">
        <v>20</v>
      </c>
      <c r="F14" s="2">
        <v>16</v>
      </c>
      <c r="G14" s="2">
        <v>17</v>
      </c>
      <c r="H14" s="64">
        <f>SUM(E14:G14)</f>
        <v>53</v>
      </c>
      <c r="I14" s="48"/>
      <c r="J14" s="155"/>
      <c r="K14" s="348">
        <v>6</v>
      </c>
      <c r="L14" s="354">
        <v>7</v>
      </c>
      <c r="M14" s="354">
        <v>7</v>
      </c>
      <c r="N14" s="354"/>
      <c r="O14" s="212">
        <f>IF((K14+L14+M14+N14)&gt;33,FALSE,(K14+L14+M14+N14))</f>
        <v>20</v>
      </c>
      <c r="P14" s="283"/>
      <c r="Q14" s="386">
        <v>6</v>
      </c>
      <c r="R14" s="402">
        <v>5</v>
      </c>
      <c r="S14" s="402">
        <v>5</v>
      </c>
      <c r="T14" s="402"/>
      <c r="U14" s="212">
        <f>IF((Q14+R14+S14+T14)&gt;33,FALSE,(Q14+R14+S14+T14))</f>
        <v>16</v>
      </c>
      <c r="V14" s="283"/>
      <c r="W14" s="339">
        <v>6</v>
      </c>
      <c r="X14" s="354">
        <v>6</v>
      </c>
      <c r="Y14" s="354">
        <v>5</v>
      </c>
      <c r="Z14" s="354"/>
      <c r="AA14" s="212">
        <f>IF((W14+X14+Y14+Z14)&gt;33,FALSE,(W14+X14+Y14+Z14))</f>
        <v>17</v>
      </c>
      <c r="AB14" s="283"/>
      <c r="AC14" s="236">
        <f t="shared" si="0"/>
        <v>53</v>
      </c>
    </row>
    <row r="15" spans="1:29" ht="21" thickBot="1">
      <c r="A15" s="62">
        <v>603</v>
      </c>
      <c r="B15" s="94">
        <v>28</v>
      </c>
      <c r="C15" s="333" t="s">
        <v>198</v>
      </c>
      <c r="D15" s="333" t="s">
        <v>199</v>
      </c>
      <c r="E15" s="85">
        <v>18</v>
      </c>
      <c r="F15" s="85">
        <v>21</v>
      </c>
      <c r="G15" s="85">
        <v>11</v>
      </c>
      <c r="H15" s="65">
        <f>SUM(E15:G15)</f>
        <v>50</v>
      </c>
      <c r="I15" s="50"/>
      <c r="J15" s="427"/>
      <c r="K15" s="349">
        <v>6</v>
      </c>
      <c r="L15" s="344">
        <v>6</v>
      </c>
      <c r="M15" s="344">
        <v>6</v>
      </c>
      <c r="N15" s="344"/>
      <c r="O15" s="214">
        <f>IF((K15+L15+M15+N15)&gt;33,FALSE,(K15+L15+M15+N15))</f>
        <v>18</v>
      </c>
      <c r="P15" s="284"/>
      <c r="Q15" s="406">
        <v>8</v>
      </c>
      <c r="R15" s="393">
        <v>6</v>
      </c>
      <c r="S15" s="393">
        <v>7</v>
      </c>
      <c r="T15" s="393"/>
      <c r="U15" s="214">
        <f>IF((Q15+R15+S15+T15)&gt;33,FALSE,(Q15+R15+S15+T15))</f>
        <v>21</v>
      </c>
      <c r="V15" s="284"/>
      <c r="W15" s="358">
        <v>4</v>
      </c>
      <c r="X15" s="344">
        <v>3</v>
      </c>
      <c r="Y15" s="344">
        <v>4</v>
      </c>
      <c r="Z15" s="344"/>
      <c r="AA15" s="214">
        <f>IF((W15+X15+Y15+Z15)&gt;33,FALSE,(W15+X15+Y15+Z15))</f>
        <v>11</v>
      </c>
      <c r="AB15" s="284"/>
      <c r="AC15" s="233">
        <f t="shared" si="0"/>
        <v>50</v>
      </c>
    </row>
    <row r="16" spans="1:29" ht="21" thickTop="1">
      <c r="A16" s="60">
        <v>607</v>
      </c>
      <c r="B16" s="95">
        <v>97</v>
      </c>
      <c r="C16" s="334" t="s">
        <v>205</v>
      </c>
      <c r="D16" s="334" t="s">
        <v>206</v>
      </c>
      <c r="E16" s="86">
        <v>19</v>
      </c>
      <c r="F16" s="86">
        <v>16</v>
      </c>
      <c r="G16" s="86">
        <v>14</v>
      </c>
      <c r="H16" s="55">
        <f>SUM(E16:G16)</f>
        <v>49</v>
      </c>
      <c r="I16" s="52"/>
      <c r="J16" s="156"/>
      <c r="K16" s="350">
        <v>6</v>
      </c>
      <c r="L16" s="345">
        <v>7</v>
      </c>
      <c r="M16" s="345">
        <v>6</v>
      </c>
      <c r="N16" s="345"/>
      <c r="O16" s="215">
        <f>IF((K16+L16+M16+N16)&gt;33,FALSE,(K16+L16+M16+N16))</f>
        <v>19</v>
      </c>
      <c r="P16" s="285"/>
      <c r="Q16" s="407">
        <v>5</v>
      </c>
      <c r="R16" s="394">
        <v>6</v>
      </c>
      <c r="S16" s="394">
        <v>5</v>
      </c>
      <c r="T16" s="394"/>
      <c r="U16" s="215">
        <f>IF((Q16+R16+S16+T16)&gt;33,FALSE,(Q16+R16+S16+T16))</f>
        <v>16</v>
      </c>
      <c r="V16" s="285"/>
      <c r="W16" s="359">
        <v>3</v>
      </c>
      <c r="X16" s="345">
        <v>5</v>
      </c>
      <c r="Y16" s="345">
        <v>6</v>
      </c>
      <c r="Z16" s="345"/>
      <c r="AA16" s="215">
        <f>IF((W16+X16+Y16+Z16)&gt;33,FALSE,(W16+X16+Y16+Z16))</f>
        <v>14</v>
      </c>
      <c r="AB16" s="285"/>
      <c r="AC16" s="234">
        <f t="shared" si="0"/>
        <v>49</v>
      </c>
    </row>
    <row r="17" spans="1:29" ht="21">
      <c r="A17" s="61">
        <v>604</v>
      </c>
      <c r="B17" s="93">
        <v>93</v>
      </c>
      <c r="C17" s="314" t="s">
        <v>200</v>
      </c>
      <c r="D17" s="314" t="s">
        <v>201</v>
      </c>
      <c r="E17" s="2">
        <v>16</v>
      </c>
      <c r="F17" s="2">
        <v>16</v>
      </c>
      <c r="G17" s="2">
        <v>13</v>
      </c>
      <c r="H17" s="64">
        <f>SUM(E17:G17)</f>
        <v>45</v>
      </c>
      <c r="I17" s="48"/>
      <c r="J17" s="155"/>
      <c r="K17" s="341">
        <v>6</v>
      </c>
      <c r="L17" s="342">
        <v>5</v>
      </c>
      <c r="M17" s="342">
        <v>5</v>
      </c>
      <c r="N17" s="342"/>
      <c r="O17" s="213">
        <f>IF((K17+L17+M17+N17)&gt;33,FALSE,(K17+L17+M17+N17))</f>
        <v>16</v>
      </c>
      <c r="P17" s="286"/>
      <c r="Q17" s="383">
        <v>6</v>
      </c>
      <c r="R17" s="391">
        <v>5</v>
      </c>
      <c r="S17" s="391">
        <v>5</v>
      </c>
      <c r="T17" s="391"/>
      <c r="U17" s="213">
        <f>IF((Q17+R17+S17+T17)&gt;33,FALSE,(Q17+R17+S17+T17))</f>
        <v>16</v>
      </c>
      <c r="V17" s="286"/>
      <c r="W17" s="308">
        <v>3</v>
      </c>
      <c r="X17" s="342">
        <v>4</v>
      </c>
      <c r="Y17" s="342">
        <v>6</v>
      </c>
      <c r="Z17" s="342"/>
      <c r="AA17" s="213">
        <f>IF((W17+X17+Y17+Z17)&gt;33,FALSE,(W17+X17+Y17+Z17))</f>
        <v>13</v>
      </c>
      <c r="AB17" s="286"/>
      <c r="AC17" s="236">
        <f t="shared" si="0"/>
        <v>45</v>
      </c>
    </row>
    <row r="18" spans="1:29" ht="21">
      <c r="A18" s="61">
        <v>602</v>
      </c>
      <c r="B18" s="93">
        <v>80</v>
      </c>
      <c r="C18" s="314" t="s">
        <v>196</v>
      </c>
      <c r="D18" s="314" t="s">
        <v>197</v>
      </c>
      <c r="E18" s="2">
        <v>14</v>
      </c>
      <c r="F18" s="2">
        <v>15</v>
      </c>
      <c r="G18" s="2">
        <v>13</v>
      </c>
      <c r="H18" s="64">
        <f>SUM(E18:G18)</f>
        <v>42</v>
      </c>
      <c r="I18" s="48"/>
      <c r="J18" s="155"/>
      <c r="K18" s="341">
        <v>4</v>
      </c>
      <c r="L18" s="342">
        <v>5</v>
      </c>
      <c r="M18" s="342">
        <v>5</v>
      </c>
      <c r="N18" s="342"/>
      <c r="O18" s="125">
        <f>IF((K18+L18+M18+N18)&gt;33,FALSE,(K18+L18+M18+N18))</f>
        <v>14</v>
      </c>
      <c r="P18" s="282"/>
      <c r="Q18" s="383">
        <v>6</v>
      </c>
      <c r="R18" s="391">
        <v>5</v>
      </c>
      <c r="S18" s="391">
        <v>4</v>
      </c>
      <c r="T18" s="391"/>
      <c r="U18" s="125">
        <f>IF((Q18+R18+S18+T18)&gt;33,FALSE,(Q18+R18+S18+T18))</f>
        <v>15</v>
      </c>
      <c r="V18" s="282"/>
      <c r="W18" s="308">
        <v>3</v>
      </c>
      <c r="X18" s="342">
        <v>5</v>
      </c>
      <c r="Y18" s="342">
        <v>5</v>
      </c>
      <c r="Z18" s="342"/>
      <c r="AA18" s="125">
        <f>IF((W18+X18+Y18+Z18)&gt;33,FALSE,(W18+X18+Y18+Z18))</f>
        <v>13</v>
      </c>
      <c r="AB18" s="282"/>
      <c r="AC18" s="236">
        <f t="shared" si="0"/>
        <v>42</v>
      </c>
    </row>
    <row r="19" spans="1:29" ht="21">
      <c r="A19" s="61">
        <v>615</v>
      </c>
      <c r="B19" s="93">
        <v>22</v>
      </c>
      <c r="C19" s="314" t="s">
        <v>218</v>
      </c>
      <c r="D19" s="314" t="s">
        <v>219</v>
      </c>
      <c r="E19" s="2">
        <v>10</v>
      </c>
      <c r="F19" s="2">
        <v>19</v>
      </c>
      <c r="G19" s="2">
        <v>9</v>
      </c>
      <c r="H19" s="64">
        <f>SUM(E19:G19)</f>
        <v>38</v>
      </c>
      <c r="I19" s="48"/>
      <c r="J19" s="155"/>
      <c r="K19" s="341">
        <v>4</v>
      </c>
      <c r="L19" s="342">
        <v>3</v>
      </c>
      <c r="M19" s="342">
        <v>3</v>
      </c>
      <c r="N19" s="342"/>
      <c r="O19" s="125">
        <f>IF((K19+L19+M19+N19)&gt;33,FALSE,(K19+L19+M19+N19))</f>
        <v>10</v>
      </c>
      <c r="P19" s="282"/>
      <c r="Q19" s="383">
        <v>6</v>
      </c>
      <c r="R19" s="391">
        <v>7</v>
      </c>
      <c r="S19" s="391">
        <v>6</v>
      </c>
      <c r="T19" s="391"/>
      <c r="U19" s="125">
        <f>IF((Q19+R19+S19+T19)&gt;33,FALSE,(Q19+R19+S19+T19))</f>
        <v>19</v>
      </c>
      <c r="V19" s="282"/>
      <c r="W19" s="308">
        <v>3</v>
      </c>
      <c r="X19" s="342">
        <v>2</v>
      </c>
      <c r="Y19" s="342">
        <v>4</v>
      </c>
      <c r="Z19" s="342"/>
      <c r="AA19" s="125">
        <f>IF((W19+X19+Y19+Z19)&gt;33,FALSE,(W19+X19+Y19+Z19))</f>
        <v>9</v>
      </c>
      <c r="AB19" s="282"/>
      <c r="AC19" s="236">
        <f t="shared" si="0"/>
        <v>38</v>
      </c>
    </row>
    <row r="20" spans="1:29" ht="21" thickBot="1">
      <c r="A20" s="63">
        <v>606</v>
      </c>
      <c r="B20" s="96">
        <v>83</v>
      </c>
      <c r="C20" s="332" t="s">
        <v>203</v>
      </c>
      <c r="D20" s="332" t="s">
        <v>204</v>
      </c>
      <c r="E20" s="84">
        <v>12</v>
      </c>
      <c r="F20" s="84">
        <v>14</v>
      </c>
      <c r="G20" s="84">
        <v>10</v>
      </c>
      <c r="H20" s="82">
        <f>SUM(E20:G20)</f>
        <v>36</v>
      </c>
      <c r="I20" s="54"/>
      <c r="J20" s="436"/>
      <c r="K20" s="351">
        <v>4</v>
      </c>
      <c r="L20" s="355">
        <v>4</v>
      </c>
      <c r="M20" s="355">
        <v>4</v>
      </c>
      <c r="N20" s="355"/>
      <c r="O20" s="216">
        <f>IF((K20+L20+M20+N20)&gt;33,FALSE,(K20+L20+M20+N20))</f>
        <v>12</v>
      </c>
      <c r="P20" s="287"/>
      <c r="Q20" s="399">
        <v>5</v>
      </c>
      <c r="R20" s="403">
        <v>4</v>
      </c>
      <c r="S20" s="403">
        <v>5</v>
      </c>
      <c r="T20" s="403"/>
      <c r="U20" s="216">
        <f>IF((Q20+R20+S20+T20)&gt;33,FALSE,(Q20+R20+S20+T20))</f>
        <v>14</v>
      </c>
      <c r="V20" s="287"/>
      <c r="W20" s="352">
        <v>4</v>
      </c>
      <c r="X20" s="355">
        <v>4</v>
      </c>
      <c r="Y20" s="355">
        <v>2</v>
      </c>
      <c r="Z20" s="355"/>
      <c r="AA20" s="216">
        <f>IF((W20+X20+Y20+Z20)&gt;33,FALSE,(W20+X20+Y20+Z20))</f>
        <v>10</v>
      </c>
      <c r="AB20" s="287"/>
      <c r="AC20" s="237">
        <f t="shared" si="0"/>
        <v>36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594</v>
      </c>
      <c r="I21" s="443"/>
      <c r="J21" s="444"/>
      <c r="AC21" s="426">
        <f>SUM(AC6:AC15)</f>
        <v>594</v>
      </c>
    </row>
    <row r="22" spans="5:29" ht="18" thickBot="1">
      <c r="E22" s="520" t="s">
        <v>22</v>
      </c>
      <c r="F22" s="521"/>
      <c r="G22" s="522"/>
      <c r="H22" s="74">
        <f>SUM(H6:H20)</f>
        <v>804</v>
      </c>
      <c r="AC22" s="74">
        <f>SUM(AC6:AC20)</f>
        <v>804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6:M9 K16:M17 K11:M12">
    <cfRule type="cellIs" priority="45" dxfId="0" operator="greaterThan">
      <formula>10</formula>
    </cfRule>
  </conditionalFormatting>
  <conditionalFormatting sqref="N6:N9 N16:N17 N11:N12">
    <cfRule type="cellIs" priority="43" dxfId="1" operator="greaterThan">
      <formula>3</formula>
    </cfRule>
    <cfRule type="cellIs" priority="44" dxfId="0" operator="greaterThan">
      <formula>10</formula>
    </cfRule>
  </conditionalFormatting>
  <conditionalFormatting sqref="K14:M14">
    <cfRule type="cellIs" priority="42" dxfId="0" operator="greaterThan">
      <formula>10</formula>
    </cfRule>
  </conditionalFormatting>
  <conditionalFormatting sqref="N14">
    <cfRule type="cellIs" priority="40" dxfId="1" operator="greaterThan">
      <formula>3</formula>
    </cfRule>
    <cfRule type="cellIs" priority="41" dxfId="0" operator="greaterThan">
      <formula>10</formula>
    </cfRule>
  </conditionalFormatting>
  <conditionalFormatting sqref="K15:M15">
    <cfRule type="cellIs" priority="39" dxfId="0" operator="greaterThan">
      <formula>10</formula>
    </cfRule>
  </conditionalFormatting>
  <conditionalFormatting sqref="N15">
    <cfRule type="cellIs" priority="37" dxfId="1" operator="greaterThan">
      <formula>3</formula>
    </cfRule>
    <cfRule type="cellIs" priority="38" dxfId="0" operator="greaterThan">
      <formula>10</formula>
    </cfRule>
  </conditionalFormatting>
  <conditionalFormatting sqref="K18:M18">
    <cfRule type="cellIs" priority="36" dxfId="0" operator="greaterThan">
      <formula>10</formula>
    </cfRule>
  </conditionalFormatting>
  <conditionalFormatting sqref="N18">
    <cfRule type="cellIs" priority="34" dxfId="1" operator="greaterThan">
      <formula>3</formula>
    </cfRule>
    <cfRule type="cellIs" priority="35" dxfId="0" operator="greaterThan">
      <formula>10</formula>
    </cfRule>
  </conditionalFormatting>
  <conditionalFormatting sqref="K19:M20">
    <cfRule type="cellIs" priority="33" dxfId="0" operator="greaterThan">
      <formula>10</formula>
    </cfRule>
  </conditionalFormatting>
  <conditionalFormatting sqref="N19:N20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K13:M13">
    <cfRule type="cellIs" priority="30" dxfId="0" operator="greaterThan">
      <formula>10</formula>
    </cfRule>
  </conditionalFormatting>
  <conditionalFormatting sqref="N13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K10:M10">
    <cfRule type="cellIs" priority="27" dxfId="0" operator="greaterThan">
      <formula>10</formula>
    </cfRule>
  </conditionalFormatting>
  <conditionalFormatting sqref="N10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T6:T20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Q6:S20">
    <cfRule type="cellIs" priority="24" dxfId="0" operator="greaterThan">
      <formula>10</formula>
    </cfRule>
  </conditionalFormatting>
  <conditionalFormatting sqref="W6:Y9 W16:Y17 W11:Y12">
    <cfRule type="cellIs" priority="21" dxfId="0" operator="greaterThan">
      <formula>10</formula>
    </cfRule>
  </conditionalFormatting>
  <conditionalFormatting sqref="Z6:Z9 Z16:Z17 Z11:Z12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W14:Y14">
    <cfRule type="cellIs" priority="18" dxfId="0" operator="greaterThan">
      <formula>10</formula>
    </cfRule>
  </conditionalFormatting>
  <conditionalFormatting sqref="Z14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W15:Y15">
    <cfRule type="cellIs" priority="15" dxfId="0" operator="greaterThan">
      <formula>10</formula>
    </cfRule>
  </conditionalFormatting>
  <conditionalFormatting sqref="Z15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W18:Y18">
    <cfRule type="cellIs" priority="12" dxfId="0" operator="greaterThan">
      <formula>10</formula>
    </cfRule>
  </conditionalFormatting>
  <conditionalFormatting sqref="Z18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19:Y20">
    <cfRule type="cellIs" priority="9" dxfId="0" operator="greaterThan">
      <formula>10</formula>
    </cfRule>
  </conditionalFormatting>
  <conditionalFormatting sqref="Z19:Z20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13:Y13">
    <cfRule type="cellIs" priority="6" dxfId="0" operator="greaterThan">
      <formula>10</formula>
    </cfRule>
  </conditionalFormatting>
  <conditionalFormatting sqref="Z13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10:Y10">
    <cfRule type="cellIs" priority="3" dxfId="0" operator="greaterThan">
      <formula>10</formula>
    </cfRule>
  </conditionalFormatting>
  <conditionalFormatting sqref="Z10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fitToHeight="1" fitToWidth="1" horizontalDpi="300" verticalDpi="300" orientation="landscape" paperSize="9" scale="70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23" t="s">
        <v>37</v>
      </c>
      <c r="B1" s="524"/>
      <c r="C1" s="524"/>
      <c r="D1" s="122">
        <f>'Tableau de commande'!D1</f>
        <v>2019</v>
      </c>
      <c r="E1" s="109"/>
      <c r="F1" s="109"/>
      <c r="G1" s="109"/>
      <c r="H1" s="109"/>
      <c r="I1" s="109"/>
      <c r="J1" s="110"/>
    </row>
    <row r="2" spans="1:27" ht="44.25" customHeight="1" thickBot="1">
      <c r="A2" s="111"/>
      <c r="B2" s="53"/>
      <c r="C2" s="53"/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114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26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114"/>
    </row>
    <row r="4" spans="1:28" ht="50.25" customHeight="1" thickBot="1">
      <c r="A4" s="528" t="s">
        <v>40</v>
      </c>
      <c r="B4" s="529"/>
      <c r="C4" s="186" t="str">
        <f>'Tableau de commande'!C4</f>
        <v>COURTHEZON</v>
      </c>
      <c r="D4" s="53"/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123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17.25">
      <c r="A6" s="261">
        <v>701</v>
      </c>
      <c r="B6" s="262">
        <v>66</v>
      </c>
      <c r="C6" s="273"/>
      <c r="D6" s="273"/>
      <c r="E6" s="274">
        <v>0</v>
      </c>
      <c r="F6" s="274">
        <v>0</v>
      </c>
      <c r="G6" s="274">
        <v>0</v>
      </c>
      <c r="H6" s="271">
        <f>SUM(E6:G6)</f>
        <v>0</v>
      </c>
      <c r="I6" s="79"/>
      <c r="J6" s="435"/>
      <c r="K6" s="430"/>
      <c r="L6" s="343"/>
      <c r="M6" s="343"/>
      <c r="N6" s="343"/>
      <c r="O6" s="125">
        <f>IF((K6+L6+M6+N6)&gt;33,FALSE,(K6+L6+M6+N6))</f>
        <v>0</v>
      </c>
      <c r="P6" s="282"/>
      <c r="Q6" s="384"/>
      <c r="R6" s="392"/>
      <c r="S6" s="392"/>
      <c r="T6" s="392"/>
      <c r="U6" s="382">
        <f>IF((Q6+R6+S6+T6)&gt;33,FALSE,(Q6+R6+S6+T6))</f>
        <v>0</v>
      </c>
      <c r="V6" s="282"/>
      <c r="W6" s="307"/>
      <c r="X6" s="343"/>
      <c r="Y6" s="343"/>
      <c r="Z6" s="343"/>
      <c r="AA6" s="125">
        <f>IF((W6+X6+Y6+Z6)&gt;33,FALSE,(W6+X6+Y6+Z6))</f>
        <v>0</v>
      </c>
      <c r="AB6" s="282"/>
      <c r="AC6" s="236">
        <f>O6+U6+AA6</f>
        <v>0</v>
      </c>
    </row>
    <row r="7" spans="1:29" ht="17.25">
      <c r="A7" s="132">
        <v>702</v>
      </c>
      <c r="B7" s="93">
        <v>30</v>
      </c>
      <c r="C7" s="259"/>
      <c r="D7" s="259"/>
      <c r="E7" s="256">
        <v>0</v>
      </c>
      <c r="F7" s="256">
        <v>0</v>
      </c>
      <c r="G7" s="256">
        <v>0</v>
      </c>
      <c r="H7" s="47">
        <f>SUM(E7:G7)</f>
        <v>0</v>
      </c>
      <c r="I7" s="48"/>
      <c r="J7" s="155"/>
      <c r="K7" s="430"/>
      <c r="L7" s="343"/>
      <c r="M7" s="343"/>
      <c r="N7" s="343"/>
      <c r="O7" s="125">
        <f>IF((K7+L7+M7+N7)&gt;33,FALSE,(K7+L7+M7+N7))</f>
        <v>0</v>
      </c>
      <c r="P7" s="282"/>
      <c r="Q7" s="384"/>
      <c r="R7" s="392"/>
      <c r="S7" s="392"/>
      <c r="T7" s="392"/>
      <c r="U7" s="382">
        <f>IF((Q7+R7+S7+T7)&gt;33,FALSE,(Q7+R7+S7+T7))</f>
        <v>0</v>
      </c>
      <c r="V7" s="282"/>
      <c r="W7" s="307"/>
      <c r="X7" s="343"/>
      <c r="Y7" s="343"/>
      <c r="Z7" s="343"/>
      <c r="AA7" s="125">
        <f>IF((W7+X7+Y7+Z7)&gt;33,FALSE,(W7+X7+Y7+Z7))</f>
        <v>0</v>
      </c>
      <c r="AB7" s="282"/>
      <c r="AC7" s="236">
        <f aca="true" t="shared" si="0" ref="AC7:AC20">O7+U7+AA7</f>
        <v>0</v>
      </c>
    </row>
    <row r="8" spans="1:29" ht="17.25">
      <c r="A8" s="132">
        <v>703</v>
      </c>
      <c r="B8" s="93">
        <v>85</v>
      </c>
      <c r="C8" s="259"/>
      <c r="D8" s="259"/>
      <c r="E8" s="256">
        <v>0</v>
      </c>
      <c r="F8" s="256">
        <v>0</v>
      </c>
      <c r="G8" s="256">
        <v>0</v>
      </c>
      <c r="H8" s="47">
        <f>SUM(E8:G8)</f>
        <v>0</v>
      </c>
      <c r="I8" s="48"/>
      <c r="J8" s="155"/>
      <c r="K8" s="430"/>
      <c r="L8" s="343"/>
      <c r="M8" s="343"/>
      <c r="N8" s="343"/>
      <c r="O8" s="125">
        <f>IF((K8+L8+M8+N8)&gt;33,FALSE,(K8+L8+M8+N8))</f>
        <v>0</v>
      </c>
      <c r="P8" s="282"/>
      <c r="Q8" s="384"/>
      <c r="R8" s="392"/>
      <c r="S8" s="392"/>
      <c r="T8" s="392"/>
      <c r="U8" s="382">
        <f>IF((Q8+R8+S8+T8)&gt;33,FALSE,(Q8+R8+S8+T8))</f>
        <v>0</v>
      </c>
      <c r="V8" s="282"/>
      <c r="W8" s="307"/>
      <c r="X8" s="343"/>
      <c r="Y8" s="343"/>
      <c r="Z8" s="343"/>
      <c r="AA8" s="125">
        <f>IF((W8+X8+Y8+Z8)&gt;33,FALSE,(W8+X8+Y8+Z8))</f>
        <v>0</v>
      </c>
      <c r="AB8" s="282"/>
      <c r="AC8" s="236">
        <f t="shared" si="0"/>
        <v>0</v>
      </c>
    </row>
    <row r="9" spans="1:29" ht="17.25">
      <c r="A9" s="132">
        <v>704</v>
      </c>
      <c r="B9" s="93">
        <v>7</v>
      </c>
      <c r="C9" s="259"/>
      <c r="D9" s="259"/>
      <c r="E9" s="256">
        <v>0</v>
      </c>
      <c r="F9" s="256">
        <v>0</v>
      </c>
      <c r="G9" s="256">
        <v>0</v>
      </c>
      <c r="H9" s="47">
        <f>SUM(E9:G9)</f>
        <v>0</v>
      </c>
      <c r="I9" s="48"/>
      <c r="J9" s="155"/>
      <c r="K9" s="430"/>
      <c r="L9" s="343"/>
      <c r="M9" s="343"/>
      <c r="N9" s="343"/>
      <c r="O9" s="125">
        <f>IF((K9+L9+M9+N9)&gt;33,FALSE,(K9+L9+M9+N9))</f>
        <v>0</v>
      </c>
      <c r="P9" s="282"/>
      <c r="Q9" s="384"/>
      <c r="R9" s="392"/>
      <c r="S9" s="392"/>
      <c r="T9" s="392"/>
      <c r="U9" s="382">
        <f>IF((Q9+R9+S9+T9)&gt;33,FALSE,(Q9+R9+S9+T9))</f>
        <v>0</v>
      </c>
      <c r="V9" s="282"/>
      <c r="W9" s="307"/>
      <c r="X9" s="343"/>
      <c r="Y9" s="343"/>
      <c r="Z9" s="343"/>
      <c r="AA9" s="125">
        <f>IF((W9+X9+Y9+Z9)&gt;33,FALSE,(W9+X9+Y9+Z9))</f>
        <v>0</v>
      </c>
      <c r="AB9" s="282"/>
      <c r="AC9" s="236">
        <f t="shared" si="0"/>
        <v>0</v>
      </c>
    </row>
    <row r="10" spans="1:29" ht="17.25">
      <c r="A10" s="132">
        <v>705</v>
      </c>
      <c r="B10" s="93">
        <v>78</v>
      </c>
      <c r="C10" s="259"/>
      <c r="D10" s="259"/>
      <c r="E10" s="256">
        <v>0</v>
      </c>
      <c r="F10" s="256">
        <v>0</v>
      </c>
      <c r="G10" s="256">
        <v>0</v>
      </c>
      <c r="H10" s="47">
        <f>SUM(E10:G10)</f>
        <v>0</v>
      </c>
      <c r="I10" s="48"/>
      <c r="J10" s="155"/>
      <c r="K10" s="430"/>
      <c r="L10" s="343"/>
      <c r="M10" s="343"/>
      <c r="N10" s="343"/>
      <c r="O10" s="125">
        <f>IF((K10+L10+M10+N10)&gt;33,FALSE,(K10+L10+M10+N10))</f>
        <v>0</v>
      </c>
      <c r="P10" s="282"/>
      <c r="Q10" s="384"/>
      <c r="R10" s="392"/>
      <c r="S10" s="392"/>
      <c r="T10" s="392"/>
      <c r="U10" s="382">
        <f>IF((Q10+R10+S10+T10)&gt;33,FALSE,(Q10+R10+S10+T10))</f>
        <v>0</v>
      </c>
      <c r="V10" s="282"/>
      <c r="W10" s="307"/>
      <c r="X10" s="343"/>
      <c r="Y10" s="343"/>
      <c r="Z10" s="343"/>
      <c r="AA10" s="125">
        <f>IF((W10+X10+Y10+Z10)&gt;33,FALSE,(W10+X10+Y10+Z10))</f>
        <v>0</v>
      </c>
      <c r="AB10" s="282"/>
      <c r="AC10" s="236">
        <f t="shared" si="0"/>
        <v>0</v>
      </c>
    </row>
    <row r="11" spans="1:29" ht="17.25">
      <c r="A11" s="132">
        <v>706</v>
      </c>
      <c r="B11" s="93">
        <v>88</v>
      </c>
      <c r="C11" s="259"/>
      <c r="D11" s="259"/>
      <c r="E11" s="256">
        <v>0</v>
      </c>
      <c r="F11" s="256">
        <v>0</v>
      </c>
      <c r="G11" s="256">
        <v>0</v>
      </c>
      <c r="H11" s="47">
        <f>SUM(E11:G11)</f>
        <v>0</v>
      </c>
      <c r="I11" s="48"/>
      <c r="J11" s="155"/>
      <c r="K11" s="430"/>
      <c r="L11" s="343"/>
      <c r="M11" s="343"/>
      <c r="N11" s="343"/>
      <c r="O11" s="125">
        <f>IF((K11+L11+M11+N11)&gt;33,FALSE,(K11+L11+M11+N11))</f>
        <v>0</v>
      </c>
      <c r="P11" s="282"/>
      <c r="Q11" s="384"/>
      <c r="R11" s="392"/>
      <c r="S11" s="392"/>
      <c r="T11" s="392"/>
      <c r="U11" s="382">
        <f>IF((Q11+R11+S11+T11)&gt;33,FALSE,(Q11+R11+S11+T11))</f>
        <v>0</v>
      </c>
      <c r="V11" s="282"/>
      <c r="W11" s="307"/>
      <c r="X11" s="343"/>
      <c r="Y11" s="343"/>
      <c r="Z11" s="343"/>
      <c r="AA11" s="125">
        <f>IF((W11+X11+Y11+Z11)&gt;33,FALSE,(W11+X11+Y11+Z11))</f>
        <v>0</v>
      </c>
      <c r="AB11" s="282"/>
      <c r="AC11" s="236">
        <f t="shared" si="0"/>
        <v>0</v>
      </c>
    </row>
    <row r="12" spans="1:29" ht="17.25">
      <c r="A12" s="132">
        <v>707</v>
      </c>
      <c r="B12" s="93">
        <v>77</v>
      </c>
      <c r="C12" s="259"/>
      <c r="D12" s="259"/>
      <c r="E12" s="256">
        <v>0</v>
      </c>
      <c r="F12" s="256">
        <v>0</v>
      </c>
      <c r="G12" s="256">
        <v>0</v>
      </c>
      <c r="H12" s="47">
        <f>SUM(E12:G12)</f>
        <v>0</v>
      </c>
      <c r="I12" s="48"/>
      <c r="J12" s="155"/>
      <c r="K12" s="430"/>
      <c r="L12" s="343"/>
      <c r="M12" s="343"/>
      <c r="N12" s="343"/>
      <c r="O12" s="125">
        <f>IF((K12+L12+M12+N12)&gt;33,FALSE,(K12+L12+M12+N12))</f>
        <v>0</v>
      </c>
      <c r="P12" s="282"/>
      <c r="Q12" s="384"/>
      <c r="R12" s="392"/>
      <c r="S12" s="392"/>
      <c r="T12" s="392"/>
      <c r="U12" s="382">
        <f>IF((Q12+R12+S12+T12)&gt;33,FALSE,(Q12+R12+S12+T12))</f>
        <v>0</v>
      </c>
      <c r="V12" s="282"/>
      <c r="W12" s="307"/>
      <c r="X12" s="343"/>
      <c r="Y12" s="343"/>
      <c r="Z12" s="343"/>
      <c r="AA12" s="125">
        <f>IF((W12+X12+Y12+Z12)&gt;33,FALSE,(W12+X12+Y12+Z12))</f>
        <v>0</v>
      </c>
      <c r="AB12" s="282"/>
      <c r="AC12" s="236">
        <f t="shared" si="0"/>
        <v>0</v>
      </c>
    </row>
    <row r="13" spans="1:29" ht="17.25">
      <c r="A13" s="132">
        <v>708</v>
      </c>
      <c r="B13" s="93">
        <v>76</v>
      </c>
      <c r="C13" s="259"/>
      <c r="D13" s="259"/>
      <c r="E13" s="256">
        <v>0</v>
      </c>
      <c r="F13" s="256">
        <v>0</v>
      </c>
      <c r="G13" s="256">
        <v>0</v>
      </c>
      <c r="H13" s="47">
        <f>SUM(E13:G13)</f>
        <v>0</v>
      </c>
      <c r="I13" s="48"/>
      <c r="J13" s="155"/>
      <c r="K13" s="430"/>
      <c r="L13" s="343"/>
      <c r="M13" s="343"/>
      <c r="N13" s="343"/>
      <c r="O13" s="125">
        <f>IF((K13+L13+M13+N13)&gt;33,FALSE,(K13+L13+M13+N13))</f>
        <v>0</v>
      </c>
      <c r="P13" s="282"/>
      <c r="Q13" s="384"/>
      <c r="R13" s="392"/>
      <c r="S13" s="392"/>
      <c r="T13" s="392"/>
      <c r="U13" s="382">
        <f>IF((Q13+R13+S13+T13)&gt;33,FALSE,(Q13+R13+S13+T13))</f>
        <v>0</v>
      </c>
      <c r="V13" s="282"/>
      <c r="W13" s="307"/>
      <c r="X13" s="343"/>
      <c r="Y13" s="343"/>
      <c r="Z13" s="343"/>
      <c r="AA13" s="125">
        <f>IF((W13+X13+Y13+Z13)&gt;33,FALSE,(W13+X13+Y13+Z13))</f>
        <v>0</v>
      </c>
      <c r="AB13" s="282"/>
      <c r="AC13" s="236">
        <f t="shared" si="0"/>
        <v>0</v>
      </c>
    </row>
    <row r="14" spans="1:29" ht="17.25">
      <c r="A14" s="132">
        <v>709</v>
      </c>
      <c r="B14" s="93">
        <v>115</v>
      </c>
      <c r="C14" s="259"/>
      <c r="D14" s="259"/>
      <c r="E14" s="256">
        <v>0</v>
      </c>
      <c r="F14" s="256">
        <v>0</v>
      </c>
      <c r="G14" s="256">
        <v>0</v>
      </c>
      <c r="H14" s="47">
        <f>SUM(E14:G14)</f>
        <v>0</v>
      </c>
      <c r="I14" s="48"/>
      <c r="J14" s="155"/>
      <c r="K14" s="431"/>
      <c r="L14" s="356"/>
      <c r="M14" s="356"/>
      <c r="N14" s="356"/>
      <c r="O14" s="212">
        <f>IF((K14+L14+M14+N14)&gt;33,FALSE,(K14+L14+M14+N14))</f>
        <v>0</v>
      </c>
      <c r="P14" s="283"/>
      <c r="Q14" s="387"/>
      <c r="R14" s="404"/>
      <c r="S14" s="404"/>
      <c r="T14" s="404"/>
      <c r="U14" s="388">
        <f>IF((Q14+R14+S14+T14)&gt;33,FALSE,(Q14+R14+S14+T14))</f>
        <v>0</v>
      </c>
      <c r="V14" s="283"/>
      <c r="W14" s="340"/>
      <c r="X14" s="356"/>
      <c r="Y14" s="356"/>
      <c r="Z14" s="356"/>
      <c r="AA14" s="212">
        <f>IF((W14+X14+Y14+Z14)&gt;33,FALSE,(W14+X14+Y14+Z14))</f>
        <v>0</v>
      </c>
      <c r="AB14" s="283"/>
      <c r="AC14" s="236">
        <f t="shared" si="0"/>
        <v>0</v>
      </c>
    </row>
    <row r="15" spans="1:29" ht="18" thickBot="1">
      <c r="A15" s="133">
        <v>710</v>
      </c>
      <c r="B15" s="94">
        <v>60</v>
      </c>
      <c r="C15" s="277"/>
      <c r="D15" s="277"/>
      <c r="E15" s="278">
        <v>0</v>
      </c>
      <c r="F15" s="278">
        <v>0</v>
      </c>
      <c r="G15" s="278">
        <v>0</v>
      </c>
      <c r="H15" s="49">
        <f>SUM(E15:G15)</f>
        <v>0</v>
      </c>
      <c r="I15" s="50"/>
      <c r="J15" s="427"/>
      <c r="K15" s="432"/>
      <c r="L15" s="346"/>
      <c r="M15" s="346"/>
      <c r="N15" s="346"/>
      <c r="O15" s="214">
        <f>IF((K15+L15+M15+N15)&gt;33,FALSE,(K15+L15+M15+N15))</f>
        <v>0</v>
      </c>
      <c r="P15" s="284"/>
      <c r="Q15" s="408"/>
      <c r="R15" s="395"/>
      <c r="S15" s="395"/>
      <c r="T15" s="395"/>
      <c r="U15" s="396">
        <f>IF((Q15+R15+S15+T15)&gt;33,FALSE,(Q15+R15+S15+T15))</f>
        <v>0</v>
      </c>
      <c r="V15" s="284"/>
      <c r="W15" s="360"/>
      <c r="X15" s="346"/>
      <c r="Y15" s="346"/>
      <c r="Z15" s="346"/>
      <c r="AA15" s="214">
        <f>IF((W15+X15+Y15+Z15)&gt;33,FALSE,(W15+X15+Y15+Z15))</f>
        <v>0</v>
      </c>
      <c r="AB15" s="284"/>
      <c r="AC15" s="233">
        <f t="shared" si="0"/>
        <v>0</v>
      </c>
    </row>
    <row r="16" spans="1:29" ht="18" thickTop="1">
      <c r="A16" s="127">
        <v>711</v>
      </c>
      <c r="B16" s="95">
        <v>101</v>
      </c>
      <c r="C16" s="279"/>
      <c r="D16" s="279"/>
      <c r="E16" s="280">
        <v>0</v>
      </c>
      <c r="F16" s="280">
        <v>0</v>
      </c>
      <c r="G16" s="280">
        <v>0</v>
      </c>
      <c r="H16" s="51">
        <f>SUM(E16:G16)</f>
        <v>0</v>
      </c>
      <c r="I16" s="52"/>
      <c r="J16" s="156"/>
      <c r="K16" s="433"/>
      <c r="L16" s="347"/>
      <c r="M16" s="347"/>
      <c r="N16" s="347"/>
      <c r="O16" s="215">
        <f>IF((K16+L16+M16+N16)&gt;33,FALSE,(K16+L16+M16+N16))</f>
        <v>0</v>
      </c>
      <c r="P16" s="285"/>
      <c r="Q16" s="409"/>
      <c r="R16" s="397"/>
      <c r="S16" s="397"/>
      <c r="T16" s="397"/>
      <c r="U16" s="398">
        <f>IF((Q16+R16+S16+T16)&gt;33,FALSE,(Q16+R16+S16+T16))</f>
        <v>0</v>
      </c>
      <c r="V16" s="285"/>
      <c r="W16" s="361"/>
      <c r="X16" s="347"/>
      <c r="Y16" s="347"/>
      <c r="Z16" s="347"/>
      <c r="AA16" s="215">
        <f>IF((W16+X16+Y16+Z16)&gt;33,FALSE,(W16+X16+Y16+Z16))</f>
        <v>0</v>
      </c>
      <c r="AB16" s="285"/>
      <c r="AC16" s="234">
        <f t="shared" si="0"/>
        <v>0</v>
      </c>
    </row>
    <row r="17" spans="1:29" ht="17.25">
      <c r="A17" s="132">
        <v>712</v>
      </c>
      <c r="B17" s="93">
        <v>107</v>
      </c>
      <c r="C17" s="259"/>
      <c r="D17" s="259"/>
      <c r="E17" s="256">
        <v>0</v>
      </c>
      <c r="F17" s="256">
        <v>0</v>
      </c>
      <c r="G17" s="256">
        <v>0</v>
      </c>
      <c r="H17" s="47">
        <f>SUM(E17:G17)</f>
        <v>0</v>
      </c>
      <c r="I17" s="48"/>
      <c r="J17" s="155"/>
      <c r="K17" s="430"/>
      <c r="L17" s="343"/>
      <c r="M17" s="343"/>
      <c r="N17" s="343"/>
      <c r="O17" s="213">
        <f>IF((K17+L17+M17+N17)&gt;33,FALSE,(K17+L17+M17+N17))</f>
        <v>0</v>
      </c>
      <c r="P17" s="286"/>
      <c r="Q17" s="384"/>
      <c r="R17" s="392"/>
      <c r="S17" s="392"/>
      <c r="T17" s="392"/>
      <c r="U17" s="389">
        <f>IF((Q17+R17+S17+T17)&gt;33,FALSE,(Q17+R17+S17+T17))</f>
        <v>0</v>
      </c>
      <c r="V17" s="286"/>
      <c r="W17" s="307"/>
      <c r="X17" s="343"/>
      <c r="Y17" s="343"/>
      <c r="Z17" s="343"/>
      <c r="AA17" s="213">
        <f>IF((W17+X17+Y17+Z17)&gt;33,FALSE,(W17+X17+Y17+Z17))</f>
        <v>0</v>
      </c>
      <c r="AB17" s="286"/>
      <c r="AC17" s="236">
        <f t="shared" si="0"/>
        <v>0</v>
      </c>
    </row>
    <row r="18" spans="1:29" ht="17.25">
      <c r="A18" s="132">
        <v>713</v>
      </c>
      <c r="B18" s="93">
        <v>39</v>
      </c>
      <c r="C18" s="259"/>
      <c r="D18" s="259"/>
      <c r="E18" s="256">
        <v>0</v>
      </c>
      <c r="F18" s="256">
        <v>0</v>
      </c>
      <c r="G18" s="256">
        <v>0</v>
      </c>
      <c r="H18" s="47">
        <f>SUM(E18:G18)</f>
        <v>0</v>
      </c>
      <c r="I18" s="48"/>
      <c r="J18" s="155"/>
      <c r="K18" s="430"/>
      <c r="L18" s="343"/>
      <c r="M18" s="343"/>
      <c r="N18" s="343"/>
      <c r="O18" s="125">
        <f>IF((K18+L18+M18+N18)&gt;33,FALSE,(K18+L18+M18+N18))</f>
        <v>0</v>
      </c>
      <c r="P18" s="282"/>
      <c r="Q18" s="384"/>
      <c r="R18" s="392"/>
      <c r="S18" s="392"/>
      <c r="T18" s="392"/>
      <c r="U18" s="382">
        <f>IF((Q18+R18+S18+T18)&gt;33,FALSE,(Q18+R18+S18+T18))</f>
        <v>0</v>
      </c>
      <c r="V18" s="282"/>
      <c r="W18" s="307"/>
      <c r="X18" s="343"/>
      <c r="Y18" s="343"/>
      <c r="Z18" s="343"/>
      <c r="AA18" s="125">
        <f>IF((W18+X18+Y18+Z18)&gt;33,FALSE,(W18+X18+Y18+Z18))</f>
        <v>0</v>
      </c>
      <c r="AB18" s="282"/>
      <c r="AC18" s="236">
        <f t="shared" si="0"/>
        <v>0</v>
      </c>
    </row>
    <row r="19" spans="1:29" ht="17.25">
      <c r="A19" s="132">
        <v>714</v>
      </c>
      <c r="B19" s="93">
        <v>117</v>
      </c>
      <c r="C19" s="259"/>
      <c r="D19" s="259"/>
      <c r="E19" s="256">
        <v>0</v>
      </c>
      <c r="F19" s="256">
        <v>0</v>
      </c>
      <c r="G19" s="256">
        <v>0</v>
      </c>
      <c r="H19" s="47">
        <f>SUM(E19:G19)</f>
        <v>0</v>
      </c>
      <c r="I19" s="48"/>
      <c r="J19" s="155"/>
      <c r="K19" s="430"/>
      <c r="L19" s="343"/>
      <c r="M19" s="343"/>
      <c r="N19" s="343"/>
      <c r="O19" s="125">
        <f>IF((K19+L19+M19+N19)&gt;33,FALSE,(K19+L19+M19+N19))</f>
        <v>0</v>
      </c>
      <c r="P19" s="282"/>
      <c r="Q19" s="384"/>
      <c r="R19" s="392"/>
      <c r="S19" s="392"/>
      <c r="T19" s="392"/>
      <c r="U19" s="382">
        <f>IF((Q19+R19+S19+T19)&gt;33,FALSE,(Q19+R19+S19+T19))</f>
        <v>0</v>
      </c>
      <c r="V19" s="282"/>
      <c r="W19" s="307"/>
      <c r="X19" s="343"/>
      <c r="Y19" s="343"/>
      <c r="Z19" s="343"/>
      <c r="AA19" s="125">
        <f>IF((W19+X19+Y19+Z19)&gt;33,FALSE,(W19+X19+Y19+Z19))</f>
        <v>0</v>
      </c>
      <c r="AB19" s="282"/>
      <c r="AC19" s="236">
        <f t="shared" si="0"/>
        <v>0</v>
      </c>
    </row>
    <row r="20" spans="1:29" ht="18" thickBot="1">
      <c r="A20" s="134">
        <v>715</v>
      </c>
      <c r="B20" s="96">
        <v>109</v>
      </c>
      <c r="C20" s="275"/>
      <c r="D20" s="275"/>
      <c r="E20" s="276">
        <v>0</v>
      </c>
      <c r="F20" s="276">
        <v>0</v>
      </c>
      <c r="G20" s="276">
        <v>0</v>
      </c>
      <c r="H20" s="131">
        <f>SUM(E20:G20)</f>
        <v>0</v>
      </c>
      <c r="I20" s="54"/>
      <c r="J20" s="436"/>
      <c r="K20" s="434"/>
      <c r="L20" s="357"/>
      <c r="M20" s="357"/>
      <c r="N20" s="357"/>
      <c r="O20" s="216">
        <f>IF((K20+L20+M20+N20)&gt;33,FALSE,(K20+L20+M20+N20))</f>
        <v>0</v>
      </c>
      <c r="P20" s="287"/>
      <c r="Q20" s="400"/>
      <c r="R20" s="405"/>
      <c r="S20" s="405"/>
      <c r="T20" s="405"/>
      <c r="U20" s="401">
        <f>IF((Q20+R20+S20+T20)&gt;33,FALSE,(Q20+R20+S20+T20))</f>
        <v>0</v>
      </c>
      <c r="V20" s="287"/>
      <c r="W20" s="353"/>
      <c r="X20" s="357"/>
      <c r="Y20" s="357"/>
      <c r="Z20" s="357"/>
      <c r="AA20" s="216">
        <f>IF((W20+X20+Y20+Z20)&gt;33,FALSE,(W20+X20+Y20+Z20))</f>
        <v>0</v>
      </c>
      <c r="AB20" s="287"/>
      <c r="AC20" s="237">
        <f t="shared" si="0"/>
        <v>0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0</v>
      </c>
      <c r="I21" s="443"/>
      <c r="J21" s="444"/>
      <c r="AC21" s="426">
        <f>SUM(AC6:AC15)</f>
        <v>0</v>
      </c>
    </row>
    <row r="22" spans="5:29" ht="18" thickBot="1">
      <c r="E22" s="520" t="s">
        <v>22</v>
      </c>
      <c r="F22" s="521"/>
      <c r="G22" s="522"/>
      <c r="H22" s="74">
        <f>SUM(H6:H20)</f>
        <v>0</v>
      </c>
      <c r="AC22" s="74">
        <f>SUM(AC6:AC20)</f>
        <v>0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16:M20 K12:M14">
    <cfRule type="cellIs" priority="27" dxfId="0" operator="greaterThan">
      <formula>10</formula>
    </cfRule>
  </conditionalFormatting>
  <conditionalFormatting sqref="N16:N20 N12:N14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K15:M15">
    <cfRule type="cellIs" priority="24" dxfId="0" operator="greaterThan">
      <formula>10</formula>
    </cfRule>
  </conditionalFormatting>
  <conditionalFormatting sqref="N15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K7:M11">
    <cfRule type="cellIs" priority="21" dxfId="0" operator="greaterThan">
      <formula>10</formula>
    </cfRule>
  </conditionalFormatting>
  <conditionalFormatting sqref="N7:N11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K6:M6">
    <cfRule type="cellIs" priority="18" dxfId="0" operator="greaterThan">
      <formula>10</formula>
    </cfRule>
  </conditionalFormatting>
  <conditionalFormatting sqref="N6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T6:T20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Q6:S20">
    <cfRule type="cellIs" priority="15" dxfId="0" operator="greaterThan">
      <formula>10</formula>
    </cfRule>
  </conditionalFormatting>
  <conditionalFormatting sqref="W16:Y20 W12:Y14">
    <cfRule type="cellIs" priority="12" dxfId="0" operator="greaterThan">
      <formula>10</formula>
    </cfRule>
  </conditionalFormatting>
  <conditionalFormatting sqref="Z16:Z20 Z12:Z14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15:Y15">
    <cfRule type="cellIs" priority="9" dxfId="0" operator="greaterThan">
      <formula>10</formula>
    </cfRule>
  </conditionalFormatting>
  <conditionalFormatting sqref="Z15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7:Y11">
    <cfRule type="cellIs" priority="6" dxfId="0" operator="greaterThan">
      <formula>10</formula>
    </cfRule>
  </conditionalFormatting>
  <conditionalFormatting sqref="Z7:Z11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6:Y6">
    <cfRule type="cellIs" priority="3" dxfId="0" operator="greaterThan">
      <formula>10</formula>
    </cfRule>
  </conditionalFormatting>
  <conditionalFormatting sqref="Z6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cellComments="asDisplayed" fitToHeight="1" fitToWidth="1" horizontalDpi="300" verticalDpi="300" orientation="landscape" paperSize="9" scale="70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1" width="11.421875" style="40" customWidth="1"/>
    <col min="2" max="2" width="10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8" width="11.7109375" style="40" customWidth="1"/>
    <col min="9" max="9" width="12.140625" style="40" customWidth="1"/>
    <col min="10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23" t="s">
        <v>37</v>
      </c>
      <c r="B1" s="524"/>
      <c r="C1" s="524"/>
      <c r="D1" s="122">
        <f>'Tableau de commande'!D1</f>
        <v>2019</v>
      </c>
      <c r="E1" s="109"/>
      <c r="F1" s="109"/>
      <c r="G1" s="109"/>
      <c r="H1" s="109"/>
      <c r="I1" s="109"/>
      <c r="J1" s="110"/>
    </row>
    <row r="2" spans="1:27" ht="44.25" customHeight="1" thickBot="1">
      <c r="A2" s="111"/>
      <c r="B2" s="53"/>
      <c r="C2" s="53"/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114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26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114"/>
    </row>
    <row r="4" spans="1:28" ht="50.25" customHeight="1" thickBot="1">
      <c r="A4" s="528" t="s">
        <v>40</v>
      </c>
      <c r="B4" s="529"/>
      <c r="C4" s="186" t="str">
        <f>'Tableau de commande'!C4</f>
        <v>COURTHEZON</v>
      </c>
      <c r="D4" s="53"/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123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17.25">
      <c r="A6" s="261">
        <v>801</v>
      </c>
      <c r="B6" s="262">
        <v>68</v>
      </c>
      <c r="C6" s="299" t="s">
        <v>220</v>
      </c>
      <c r="D6" s="299" t="s">
        <v>221</v>
      </c>
      <c r="E6" s="300">
        <v>29</v>
      </c>
      <c r="F6" s="300">
        <v>18</v>
      </c>
      <c r="G6" s="300">
        <v>27</v>
      </c>
      <c r="H6" s="271">
        <f>SUM(E6:G6)</f>
        <v>74</v>
      </c>
      <c r="I6" s="79"/>
      <c r="J6" s="435"/>
      <c r="K6" s="341">
        <v>9</v>
      </c>
      <c r="L6" s="342">
        <v>10</v>
      </c>
      <c r="M6" s="342">
        <v>9</v>
      </c>
      <c r="N6" s="342">
        <v>1</v>
      </c>
      <c r="O6" s="125">
        <f>IF((K6+L6+M6+N6)&gt;33,FALSE,(K6+L6+M6+N6))</f>
        <v>29</v>
      </c>
      <c r="P6" s="282"/>
      <c r="Q6" s="383">
        <v>7</v>
      </c>
      <c r="R6" s="391">
        <v>6</v>
      </c>
      <c r="S6" s="391">
        <v>5</v>
      </c>
      <c r="T6" s="391"/>
      <c r="U6" s="125">
        <f>IF((Q6+R6+S6+T6)&gt;33,FALSE,(Q6+R6+S6+T6))</f>
        <v>18</v>
      </c>
      <c r="V6" s="282"/>
      <c r="W6" s="308">
        <v>8</v>
      </c>
      <c r="X6" s="342">
        <v>9</v>
      </c>
      <c r="Y6" s="342">
        <v>10</v>
      </c>
      <c r="Z6" s="342"/>
      <c r="AA6" s="125">
        <f>IF((W6+X6+Y6+Z6)&gt;33,FALSE,(W6+X6+Y6+Z6))</f>
        <v>27</v>
      </c>
      <c r="AB6" s="282"/>
      <c r="AC6" s="236">
        <f>O6+U6+AA6</f>
        <v>74</v>
      </c>
    </row>
    <row r="7" spans="1:29" ht="17.25">
      <c r="A7" s="132">
        <v>810</v>
      </c>
      <c r="B7" s="93">
        <v>16</v>
      </c>
      <c r="C7" s="292" t="s">
        <v>236</v>
      </c>
      <c r="D7" s="293" t="s">
        <v>237</v>
      </c>
      <c r="E7" s="296">
        <v>23</v>
      </c>
      <c r="F7" s="296">
        <v>23</v>
      </c>
      <c r="G7" s="296">
        <v>28</v>
      </c>
      <c r="H7" s="47">
        <f>SUM(E7:G7)</f>
        <v>74</v>
      </c>
      <c r="I7" s="48"/>
      <c r="J7" s="155"/>
      <c r="K7" s="341">
        <v>8</v>
      </c>
      <c r="L7" s="342">
        <v>8</v>
      </c>
      <c r="M7" s="342">
        <v>7</v>
      </c>
      <c r="N7" s="342"/>
      <c r="O7" s="125">
        <f>IF((K7+L7+M7+N7)&gt;33,FALSE,(K7+L7+M7+N7))</f>
        <v>23</v>
      </c>
      <c r="P7" s="282"/>
      <c r="Q7" s="383">
        <v>8</v>
      </c>
      <c r="R7" s="391">
        <v>8</v>
      </c>
      <c r="S7" s="391">
        <v>7</v>
      </c>
      <c r="T7" s="391"/>
      <c r="U7" s="125">
        <f>IF((Q7+R7+S7+T7)&gt;33,FALSE,(Q7+R7+S7+T7))</f>
        <v>23</v>
      </c>
      <c r="V7" s="282"/>
      <c r="W7" s="308">
        <v>8</v>
      </c>
      <c r="X7" s="342">
        <v>9</v>
      </c>
      <c r="Y7" s="342">
        <v>10</v>
      </c>
      <c r="Z7" s="342">
        <v>1</v>
      </c>
      <c r="AA7" s="125">
        <f>IF((W7+X7+Y7+Z7)&gt;33,FALSE,(W7+X7+Y7+Z7))</f>
        <v>28</v>
      </c>
      <c r="AB7" s="282"/>
      <c r="AC7" s="236">
        <f aca="true" t="shared" si="0" ref="AC7:AC20">O7+U7+AA7</f>
        <v>74</v>
      </c>
    </row>
    <row r="8" spans="1:29" ht="17.25">
      <c r="A8" s="132">
        <v>807</v>
      </c>
      <c r="B8" s="93">
        <v>12</v>
      </c>
      <c r="C8" s="292" t="s">
        <v>231</v>
      </c>
      <c r="D8" s="292" t="s">
        <v>232</v>
      </c>
      <c r="E8" s="296">
        <v>27</v>
      </c>
      <c r="F8" s="296">
        <v>22</v>
      </c>
      <c r="G8" s="296">
        <v>19</v>
      </c>
      <c r="H8" s="47">
        <f>SUM(E8:G8)</f>
        <v>68</v>
      </c>
      <c r="I8" s="48"/>
      <c r="J8" s="155"/>
      <c r="K8" s="341">
        <v>9</v>
      </c>
      <c r="L8" s="342">
        <v>9</v>
      </c>
      <c r="M8" s="342">
        <v>9</v>
      </c>
      <c r="N8" s="342"/>
      <c r="O8" s="125">
        <f>IF((K8+L8+M8+N8)&gt;33,FALSE,(K8+L8+M8+N8))</f>
        <v>27</v>
      </c>
      <c r="P8" s="282"/>
      <c r="Q8" s="383">
        <v>7</v>
      </c>
      <c r="R8" s="391">
        <v>7</v>
      </c>
      <c r="S8" s="391">
        <v>8</v>
      </c>
      <c r="T8" s="391"/>
      <c r="U8" s="125">
        <f>IF((Q8+R8+S8+T8)&gt;33,FALSE,(Q8+R8+S8+T8))</f>
        <v>22</v>
      </c>
      <c r="V8" s="282"/>
      <c r="W8" s="308">
        <v>8</v>
      </c>
      <c r="X8" s="342">
        <v>5</v>
      </c>
      <c r="Y8" s="342">
        <v>6</v>
      </c>
      <c r="Z8" s="342"/>
      <c r="AA8" s="125">
        <f>IF((W8+X8+Y8+Z8)&gt;33,FALSE,(W8+X8+Y8+Z8))</f>
        <v>19</v>
      </c>
      <c r="AB8" s="282"/>
      <c r="AC8" s="236">
        <f t="shared" si="0"/>
        <v>68</v>
      </c>
    </row>
    <row r="9" spans="1:29" ht="17.25">
      <c r="A9" s="132">
        <v>809</v>
      </c>
      <c r="B9" s="93">
        <v>42</v>
      </c>
      <c r="C9" s="292" t="s">
        <v>234</v>
      </c>
      <c r="D9" s="292" t="s">
        <v>235</v>
      </c>
      <c r="E9" s="296">
        <v>24</v>
      </c>
      <c r="F9" s="296">
        <v>20</v>
      </c>
      <c r="G9" s="296">
        <v>23</v>
      </c>
      <c r="H9" s="47">
        <f>SUM(E9:G9)</f>
        <v>67</v>
      </c>
      <c r="I9" s="48"/>
      <c r="J9" s="155"/>
      <c r="K9" s="341">
        <v>8</v>
      </c>
      <c r="L9" s="342">
        <v>9</v>
      </c>
      <c r="M9" s="342">
        <v>7</v>
      </c>
      <c r="N9" s="342"/>
      <c r="O9" s="125">
        <f>IF((K9+L9+M9+N9)&gt;33,FALSE,(K9+L9+M9+N9))</f>
        <v>24</v>
      </c>
      <c r="P9" s="282"/>
      <c r="Q9" s="383">
        <v>7</v>
      </c>
      <c r="R9" s="391">
        <v>7</v>
      </c>
      <c r="S9" s="391">
        <v>6</v>
      </c>
      <c r="T9" s="391"/>
      <c r="U9" s="125">
        <f>IF((Q9+R9+S9+T9)&gt;33,FALSE,(Q9+R9+S9+T9))</f>
        <v>20</v>
      </c>
      <c r="V9" s="282"/>
      <c r="W9" s="308">
        <v>6</v>
      </c>
      <c r="X9" s="342">
        <v>8</v>
      </c>
      <c r="Y9" s="342">
        <v>9</v>
      </c>
      <c r="Z9" s="342"/>
      <c r="AA9" s="125">
        <f>IF((W9+X9+Y9+Z9)&gt;33,FALSE,(W9+X9+Y9+Z9))</f>
        <v>23</v>
      </c>
      <c r="AB9" s="282"/>
      <c r="AC9" s="236">
        <f t="shared" si="0"/>
        <v>67</v>
      </c>
    </row>
    <row r="10" spans="1:29" ht="17.25">
      <c r="A10" s="132">
        <v>811</v>
      </c>
      <c r="B10" s="93">
        <v>62</v>
      </c>
      <c r="C10" s="292" t="s">
        <v>236</v>
      </c>
      <c r="D10" s="292" t="s">
        <v>238</v>
      </c>
      <c r="E10" s="296">
        <v>24</v>
      </c>
      <c r="F10" s="296">
        <v>17</v>
      </c>
      <c r="G10" s="296">
        <v>26</v>
      </c>
      <c r="H10" s="47">
        <f>SUM(E10:G10)</f>
        <v>67</v>
      </c>
      <c r="I10" s="48"/>
      <c r="J10" s="155"/>
      <c r="K10" s="341">
        <v>8</v>
      </c>
      <c r="L10" s="342">
        <v>8</v>
      </c>
      <c r="M10" s="342">
        <v>8</v>
      </c>
      <c r="N10" s="342"/>
      <c r="O10" s="125">
        <f>IF((K10+L10+M10+N10)&gt;33,FALSE,(K10+L10+M10+N10))</f>
        <v>24</v>
      </c>
      <c r="P10" s="282"/>
      <c r="Q10" s="383">
        <v>6</v>
      </c>
      <c r="R10" s="391">
        <v>6</v>
      </c>
      <c r="S10" s="391">
        <v>5</v>
      </c>
      <c r="T10" s="391"/>
      <c r="U10" s="125">
        <f>IF((Q10+R10+S10+T10)&gt;33,FALSE,(Q10+R10+S10+T10))</f>
        <v>17</v>
      </c>
      <c r="V10" s="282"/>
      <c r="W10" s="308">
        <v>7</v>
      </c>
      <c r="X10" s="342">
        <v>8</v>
      </c>
      <c r="Y10" s="342">
        <v>10</v>
      </c>
      <c r="Z10" s="342">
        <v>1</v>
      </c>
      <c r="AA10" s="125">
        <f>IF((W10+X10+Y10+Z10)&gt;33,FALSE,(W10+X10+Y10+Z10))</f>
        <v>26</v>
      </c>
      <c r="AB10" s="282"/>
      <c r="AC10" s="236">
        <f t="shared" si="0"/>
        <v>67</v>
      </c>
    </row>
    <row r="11" spans="1:29" ht="17.25">
      <c r="A11" s="132">
        <v>806</v>
      </c>
      <c r="B11" s="93">
        <v>6</v>
      </c>
      <c r="C11" s="292" t="s">
        <v>229</v>
      </c>
      <c r="D11" s="292" t="s">
        <v>230</v>
      </c>
      <c r="E11" s="296">
        <v>21</v>
      </c>
      <c r="F11" s="296">
        <v>19</v>
      </c>
      <c r="G11" s="296">
        <v>21</v>
      </c>
      <c r="H11" s="47">
        <f>SUM(E11:G11)</f>
        <v>61</v>
      </c>
      <c r="I11" s="48"/>
      <c r="J11" s="155"/>
      <c r="K11" s="341">
        <v>7</v>
      </c>
      <c r="L11" s="342">
        <v>7</v>
      </c>
      <c r="M11" s="342">
        <v>7</v>
      </c>
      <c r="N11" s="342"/>
      <c r="O11" s="125">
        <f>IF((K11+L11+M11+N11)&gt;33,FALSE,(K11+L11+M11+N11))</f>
        <v>21</v>
      </c>
      <c r="P11" s="282"/>
      <c r="Q11" s="383">
        <v>7</v>
      </c>
      <c r="R11" s="391">
        <v>6</v>
      </c>
      <c r="S11" s="391">
        <v>6</v>
      </c>
      <c r="T11" s="391"/>
      <c r="U11" s="125">
        <f>IF((Q11+R11+S11+T11)&gt;33,FALSE,(Q11+R11+S11+T11))</f>
        <v>19</v>
      </c>
      <c r="V11" s="282"/>
      <c r="W11" s="308">
        <v>7</v>
      </c>
      <c r="X11" s="342">
        <v>8</v>
      </c>
      <c r="Y11" s="342">
        <v>6</v>
      </c>
      <c r="Z11" s="342"/>
      <c r="AA11" s="125">
        <f>IF((W11+X11+Y11+Z11)&gt;33,FALSE,(W11+X11+Y11+Z11))</f>
        <v>21</v>
      </c>
      <c r="AB11" s="282"/>
      <c r="AC11" s="236">
        <f t="shared" si="0"/>
        <v>61</v>
      </c>
    </row>
    <row r="12" spans="1:29" ht="17.25">
      <c r="A12" s="132">
        <v>814</v>
      </c>
      <c r="B12" s="93">
        <v>133</v>
      </c>
      <c r="C12" s="292" t="s">
        <v>243</v>
      </c>
      <c r="D12" s="292" t="s">
        <v>244</v>
      </c>
      <c r="E12" s="296">
        <v>22</v>
      </c>
      <c r="F12" s="296">
        <v>16</v>
      </c>
      <c r="G12" s="296">
        <v>19</v>
      </c>
      <c r="H12" s="47">
        <f>SUM(E12:G12)</f>
        <v>57</v>
      </c>
      <c r="I12" s="48"/>
      <c r="J12" s="155"/>
      <c r="K12" s="341">
        <v>7</v>
      </c>
      <c r="L12" s="342">
        <v>7</v>
      </c>
      <c r="M12" s="342">
        <v>8</v>
      </c>
      <c r="N12" s="342"/>
      <c r="O12" s="125">
        <f>IF((K12+L12+M12+N12)&gt;33,FALSE,(K12+L12+M12+N12))</f>
        <v>22</v>
      </c>
      <c r="P12" s="282"/>
      <c r="Q12" s="383">
        <v>6</v>
      </c>
      <c r="R12" s="391">
        <v>5</v>
      </c>
      <c r="S12" s="391">
        <v>5</v>
      </c>
      <c r="T12" s="391"/>
      <c r="U12" s="125">
        <f>IF((Q12+R12+S12+T12)&gt;33,FALSE,(Q12+R12+S12+T12))</f>
        <v>16</v>
      </c>
      <c r="V12" s="282"/>
      <c r="W12" s="308">
        <v>5</v>
      </c>
      <c r="X12" s="342">
        <v>6</v>
      </c>
      <c r="Y12" s="342">
        <v>8</v>
      </c>
      <c r="Z12" s="342"/>
      <c r="AA12" s="125">
        <f>IF((W12+X12+Y12+Z12)&gt;33,FALSE,(W12+X12+Y12+Z12))</f>
        <v>19</v>
      </c>
      <c r="AB12" s="282"/>
      <c r="AC12" s="236">
        <f t="shared" si="0"/>
        <v>57</v>
      </c>
    </row>
    <row r="13" spans="1:29" ht="17.25">
      <c r="A13" s="132">
        <v>808</v>
      </c>
      <c r="B13" s="93">
        <v>8</v>
      </c>
      <c r="C13" s="292" t="s">
        <v>231</v>
      </c>
      <c r="D13" s="292" t="s">
        <v>233</v>
      </c>
      <c r="E13" s="296">
        <v>19</v>
      </c>
      <c r="F13" s="296">
        <v>20</v>
      </c>
      <c r="G13" s="296">
        <v>17</v>
      </c>
      <c r="H13" s="47">
        <f>SUM(E13:G13)</f>
        <v>56</v>
      </c>
      <c r="I13" s="48"/>
      <c r="J13" s="155"/>
      <c r="K13" s="341">
        <v>7</v>
      </c>
      <c r="L13" s="342">
        <v>5</v>
      </c>
      <c r="M13" s="342">
        <v>7</v>
      </c>
      <c r="N13" s="342"/>
      <c r="O13" s="125">
        <f>IF((K13+L13+M13+N13)&gt;33,FALSE,(K13+L13+M13+N13))</f>
        <v>19</v>
      </c>
      <c r="P13" s="282"/>
      <c r="Q13" s="383">
        <v>8</v>
      </c>
      <c r="R13" s="391">
        <v>6</v>
      </c>
      <c r="S13" s="391">
        <v>6</v>
      </c>
      <c r="T13" s="391"/>
      <c r="U13" s="125">
        <f>IF((Q13+R13+S13+T13)&gt;33,FALSE,(Q13+R13+S13+T13))</f>
        <v>20</v>
      </c>
      <c r="V13" s="282"/>
      <c r="W13" s="308">
        <v>6</v>
      </c>
      <c r="X13" s="342">
        <v>4</v>
      </c>
      <c r="Y13" s="342">
        <v>7</v>
      </c>
      <c r="Z13" s="342"/>
      <c r="AA13" s="125">
        <f>IF((W13+X13+Y13+Z13)&gt;33,FALSE,(W13+X13+Y13+Z13))</f>
        <v>17</v>
      </c>
      <c r="AB13" s="282"/>
      <c r="AC13" s="236">
        <f t="shared" si="0"/>
        <v>56</v>
      </c>
    </row>
    <row r="14" spans="1:29" ht="17.25">
      <c r="A14" s="132">
        <v>815</v>
      </c>
      <c r="B14" s="93">
        <v>103</v>
      </c>
      <c r="C14" s="292" t="s">
        <v>243</v>
      </c>
      <c r="D14" s="292" t="s">
        <v>245</v>
      </c>
      <c r="E14" s="296">
        <v>17</v>
      </c>
      <c r="F14" s="296">
        <v>15</v>
      </c>
      <c r="G14" s="296">
        <v>22</v>
      </c>
      <c r="H14" s="47">
        <f>SUM(E14:G14)</f>
        <v>54</v>
      </c>
      <c r="I14" s="48"/>
      <c r="J14" s="155"/>
      <c r="K14" s="348">
        <v>6</v>
      </c>
      <c r="L14" s="354">
        <v>6</v>
      </c>
      <c r="M14" s="354">
        <v>5</v>
      </c>
      <c r="N14" s="354"/>
      <c r="O14" s="212">
        <f>IF((K14+L14+M14+N14)&gt;33,FALSE,(K14+L14+M14+N14))</f>
        <v>17</v>
      </c>
      <c r="P14" s="283"/>
      <c r="Q14" s="386">
        <v>6</v>
      </c>
      <c r="R14" s="402">
        <v>5</v>
      </c>
      <c r="S14" s="402">
        <v>4</v>
      </c>
      <c r="T14" s="402"/>
      <c r="U14" s="212">
        <f>IF((Q14+R14+S14+T14)&gt;33,FALSE,(Q14+R14+S14+T14))</f>
        <v>15</v>
      </c>
      <c r="V14" s="283"/>
      <c r="W14" s="339">
        <v>8</v>
      </c>
      <c r="X14" s="354">
        <v>6</v>
      </c>
      <c r="Y14" s="354">
        <v>8</v>
      </c>
      <c r="Z14" s="354"/>
      <c r="AA14" s="212">
        <f>IF((W14+X14+Y14+Z14)&gt;33,FALSE,(W14+X14+Y14+Z14))</f>
        <v>22</v>
      </c>
      <c r="AB14" s="283"/>
      <c r="AC14" s="236">
        <f t="shared" si="0"/>
        <v>54</v>
      </c>
    </row>
    <row r="15" spans="1:29" ht="18" thickBot="1">
      <c r="A15" s="133">
        <v>804</v>
      </c>
      <c r="B15" s="94">
        <v>3</v>
      </c>
      <c r="C15" s="301" t="s">
        <v>226</v>
      </c>
      <c r="D15" s="301" t="s">
        <v>227</v>
      </c>
      <c r="E15" s="302">
        <v>24</v>
      </c>
      <c r="F15" s="302">
        <v>18</v>
      </c>
      <c r="G15" s="302">
        <v>9</v>
      </c>
      <c r="H15" s="49">
        <f>SUM(E15:G15)</f>
        <v>51</v>
      </c>
      <c r="I15" s="50"/>
      <c r="J15" s="427"/>
      <c r="K15" s="349">
        <v>8</v>
      </c>
      <c r="L15" s="344">
        <v>8</v>
      </c>
      <c r="M15" s="344">
        <v>7</v>
      </c>
      <c r="N15" s="344">
        <v>1</v>
      </c>
      <c r="O15" s="214">
        <f>IF((K15+L15+M15+N15)&gt;33,FALSE,(K15+L15+M15+N15))</f>
        <v>24</v>
      </c>
      <c r="P15" s="284"/>
      <c r="Q15" s="406">
        <v>7</v>
      </c>
      <c r="R15" s="393">
        <v>6</v>
      </c>
      <c r="S15" s="393">
        <v>5</v>
      </c>
      <c r="T15" s="393"/>
      <c r="U15" s="214">
        <f>IF((Q15+R15+S15+T15)&gt;33,FALSE,(Q15+R15+S15+T15))</f>
        <v>18</v>
      </c>
      <c r="V15" s="284"/>
      <c r="W15" s="358">
        <v>3</v>
      </c>
      <c r="X15" s="344">
        <v>4</v>
      </c>
      <c r="Y15" s="344">
        <v>2</v>
      </c>
      <c r="Z15" s="344"/>
      <c r="AA15" s="214">
        <f>IF((W15+X15+Y15+Z15)&gt;33,FALSE,(W15+X15+Y15+Z15))</f>
        <v>9</v>
      </c>
      <c r="AB15" s="284"/>
      <c r="AC15" s="233">
        <f t="shared" si="0"/>
        <v>51</v>
      </c>
    </row>
    <row r="16" spans="1:29" ht="18" thickTop="1">
      <c r="A16" s="127">
        <v>803</v>
      </c>
      <c r="B16" s="95">
        <v>113</v>
      </c>
      <c r="C16" s="303" t="s">
        <v>224</v>
      </c>
      <c r="D16" s="303" t="s">
        <v>225</v>
      </c>
      <c r="E16" s="304">
        <v>17</v>
      </c>
      <c r="F16" s="304">
        <v>18</v>
      </c>
      <c r="G16" s="304">
        <v>15</v>
      </c>
      <c r="H16" s="51">
        <f>SUM(E16:G16)</f>
        <v>50</v>
      </c>
      <c r="I16" s="52"/>
      <c r="J16" s="156"/>
      <c r="K16" s="350">
        <v>5</v>
      </c>
      <c r="L16" s="345">
        <v>6</v>
      </c>
      <c r="M16" s="345">
        <v>6</v>
      </c>
      <c r="N16" s="345"/>
      <c r="O16" s="215">
        <f>IF((K16+L16+M16+N16)&gt;33,FALSE,(K16+L16+M16+N16))</f>
        <v>17</v>
      </c>
      <c r="P16" s="285"/>
      <c r="Q16" s="407">
        <v>7</v>
      </c>
      <c r="R16" s="394">
        <v>6</v>
      </c>
      <c r="S16" s="394">
        <v>5</v>
      </c>
      <c r="T16" s="394"/>
      <c r="U16" s="215">
        <f>IF((Q16+R16+S16+T16)&gt;33,FALSE,(Q16+R16+S16+T16))</f>
        <v>18</v>
      </c>
      <c r="V16" s="285"/>
      <c r="W16" s="359">
        <v>5</v>
      </c>
      <c r="X16" s="345">
        <v>5</v>
      </c>
      <c r="Y16" s="345">
        <v>5</v>
      </c>
      <c r="Z16" s="345"/>
      <c r="AA16" s="215">
        <f>IF((W16+X16+Y16+Z16)&gt;33,FALSE,(W16+X16+Y16+Z16))</f>
        <v>15</v>
      </c>
      <c r="AB16" s="285"/>
      <c r="AC16" s="234">
        <f t="shared" si="0"/>
        <v>50</v>
      </c>
    </row>
    <row r="17" spans="1:29" ht="17.25">
      <c r="A17" s="132">
        <v>813</v>
      </c>
      <c r="B17" s="93">
        <v>70</v>
      </c>
      <c r="C17" s="292" t="s">
        <v>241</v>
      </c>
      <c r="D17" s="292" t="s">
        <v>242</v>
      </c>
      <c r="E17" s="296">
        <v>24</v>
      </c>
      <c r="F17" s="296">
        <v>13</v>
      </c>
      <c r="G17" s="296">
        <v>13</v>
      </c>
      <c r="H17" s="47">
        <f>SUM(E17:G17)</f>
        <v>50</v>
      </c>
      <c r="I17" s="48"/>
      <c r="J17" s="155"/>
      <c r="K17" s="341">
        <v>7</v>
      </c>
      <c r="L17" s="342">
        <v>8</v>
      </c>
      <c r="M17" s="342">
        <v>9</v>
      </c>
      <c r="N17" s="342"/>
      <c r="O17" s="213">
        <f>IF((K17+L17+M17+N17)&gt;33,FALSE,(K17+L17+M17+N17))</f>
        <v>24</v>
      </c>
      <c r="P17" s="286"/>
      <c r="Q17" s="383">
        <v>5</v>
      </c>
      <c r="R17" s="391">
        <v>4</v>
      </c>
      <c r="S17" s="391">
        <v>4</v>
      </c>
      <c r="T17" s="391"/>
      <c r="U17" s="213">
        <f>IF((Q17+R17+S17+T17)&gt;33,FALSE,(Q17+R17+S17+T17))</f>
        <v>13</v>
      </c>
      <c r="V17" s="286"/>
      <c r="W17" s="308">
        <v>3</v>
      </c>
      <c r="X17" s="342">
        <v>4</v>
      </c>
      <c r="Y17" s="342">
        <v>6</v>
      </c>
      <c r="Z17" s="342"/>
      <c r="AA17" s="213">
        <f>IF((W17+X17+Y17+Z17)&gt;33,FALSE,(W17+X17+Y17+Z17))</f>
        <v>13</v>
      </c>
      <c r="AB17" s="286"/>
      <c r="AC17" s="236">
        <f t="shared" si="0"/>
        <v>50</v>
      </c>
    </row>
    <row r="18" spans="1:29" ht="17.25">
      <c r="A18" s="132">
        <v>812</v>
      </c>
      <c r="B18" s="93">
        <v>52</v>
      </c>
      <c r="C18" s="292" t="s">
        <v>239</v>
      </c>
      <c r="D18" s="292" t="s">
        <v>240</v>
      </c>
      <c r="E18" s="296">
        <v>27</v>
      </c>
      <c r="F18" s="296">
        <v>14</v>
      </c>
      <c r="G18" s="296">
        <v>8</v>
      </c>
      <c r="H18" s="47">
        <f>SUM(E18:G18)</f>
        <v>49</v>
      </c>
      <c r="I18" s="48"/>
      <c r="J18" s="155"/>
      <c r="K18" s="341">
        <v>9</v>
      </c>
      <c r="L18" s="342">
        <v>9</v>
      </c>
      <c r="M18" s="342">
        <v>9</v>
      </c>
      <c r="N18" s="342"/>
      <c r="O18" s="125">
        <f>IF((K18+L18+M18+N18)&gt;33,FALSE,(K18+L18+M18+N18))</f>
        <v>27</v>
      </c>
      <c r="P18" s="282"/>
      <c r="Q18" s="383">
        <v>4</v>
      </c>
      <c r="R18" s="391">
        <v>5</v>
      </c>
      <c r="S18" s="391">
        <v>5</v>
      </c>
      <c r="T18" s="391"/>
      <c r="U18" s="125">
        <f>IF((Q18+R18+S18+T18)&gt;33,FALSE,(Q18+R18+S18+T18))</f>
        <v>14</v>
      </c>
      <c r="V18" s="282"/>
      <c r="W18" s="308">
        <v>3</v>
      </c>
      <c r="X18" s="342">
        <v>3</v>
      </c>
      <c r="Y18" s="342">
        <v>2</v>
      </c>
      <c r="Z18" s="342"/>
      <c r="AA18" s="125">
        <f>IF((W18+X18+Y18+Z18)&gt;33,FALSE,(W18+X18+Y18+Z18))</f>
        <v>8</v>
      </c>
      <c r="AB18" s="282"/>
      <c r="AC18" s="236">
        <f t="shared" si="0"/>
        <v>49</v>
      </c>
    </row>
    <row r="19" spans="1:29" ht="17.25">
      <c r="A19" s="132">
        <v>805</v>
      </c>
      <c r="B19" s="93">
        <v>99</v>
      </c>
      <c r="C19" s="292" t="s">
        <v>226</v>
      </c>
      <c r="D19" s="292" t="s">
        <v>228</v>
      </c>
      <c r="E19" s="296">
        <v>14</v>
      </c>
      <c r="F19" s="296">
        <v>17</v>
      </c>
      <c r="G19" s="296">
        <v>17</v>
      </c>
      <c r="H19" s="47">
        <f>SUM(E19:G19)</f>
        <v>48</v>
      </c>
      <c r="I19" s="48"/>
      <c r="J19" s="155"/>
      <c r="K19" s="341">
        <v>5</v>
      </c>
      <c r="L19" s="342">
        <v>5</v>
      </c>
      <c r="M19" s="342">
        <v>4</v>
      </c>
      <c r="N19" s="342"/>
      <c r="O19" s="125">
        <f>IF((K19+L19+M19+N19)&gt;33,FALSE,(K19+L19+M19+N19))</f>
        <v>14</v>
      </c>
      <c r="P19" s="282"/>
      <c r="Q19" s="383">
        <v>6</v>
      </c>
      <c r="R19" s="391">
        <v>5</v>
      </c>
      <c r="S19" s="391">
        <v>6</v>
      </c>
      <c r="T19" s="391"/>
      <c r="U19" s="125">
        <f>IF((Q19+R19+S19+T19)&gt;33,FALSE,(Q19+R19+S19+T19))</f>
        <v>17</v>
      </c>
      <c r="V19" s="282"/>
      <c r="W19" s="308">
        <v>5</v>
      </c>
      <c r="X19" s="342">
        <v>5</v>
      </c>
      <c r="Y19" s="342">
        <v>7</v>
      </c>
      <c r="Z19" s="342"/>
      <c r="AA19" s="125">
        <f>IF((W19+X19+Y19+Z19)&gt;33,FALSE,(W19+X19+Y19+Z19))</f>
        <v>17</v>
      </c>
      <c r="AB19" s="282"/>
      <c r="AC19" s="236">
        <f t="shared" si="0"/>
        <v>48</v>
      </c>
    </row>
    <row r="20" spans="1:29" ht="18" thickBot="1">
      <c r="A20" s="134">
        <v>802</v>
      </c>
      <c r="B20" s="96">
        <v>89</v>
      </c>
      <c r="C20" s="305" t="s">
        <v>222</v>
      </c>
      <c r="D20" s="305" t="s">
        <v>223</v>
      </c>
      <c r="E20" s="306">
        <v>19</v>
      </c>
      <c r="F20" s="306">
        <v>14</v>
      </c>
      <c r="G20" s="306">
        <v>9</v>
      </c>
      <c r="H20" s="131">
        <f>SUM(E20:G20)</f>
        <v>42</v>
      </c>
      <c r="I20" s="54"/>
      <c r="J20" s="436"/>
      <c r="K20" s="351">
        <v>6</v>
      </c>
      <c r="L20" s="355">
        <v>6</v>
      </c>
      <c r="M20" s="355">
        <v>7</v>
      </c>
      <c r="N20" s="355"/>
      <c r="O20" s="216">
        <f>IF((K20+L20+M20+N20)&gt;33,FALSE,(K20+L20+M20+N20))</f>
        <v>19</v>
      </c>
      <c r="P20" s="287"/>
      <c r="Q20" s="399">
        <v>6</v>
      </c>
      <c r="R20" s="403">
        <v>4</v>
      </c>
      <c r="S20" s="403">
        <v>4</v>
      </c>
      <c r="T20" s="403"/>
      <c r="U20" s="216">
        <f>IF((Q20+R20+S20+T20)&gt;33,FALSE,(Q20+R20+S20+T20))</f>
        <v>14</v>
      </c>
      <c r="V20" s="287"/>
      <c r="W20" s="352">
        <v>3</v>
      </c>
      <c r="X20" s="355">
        <v>3</v>
      </c>
      <c r="Y20" s="355">
        <v>3</v>
      </c>
      <c r="Z20" s="355"/>
      <c r="AA20" s="216">
        <f>IF((W20+X20+Y20+Z20)&gt;33,FALSE,(W20+X20+Y20+Z20))</f>
        <v>9</v>
      </c>
      <c r="AB20" s="287"/>
      <c r="AC20" s="237">
        <f t="shared" si="0"/>
        <v>42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629</v>
      </c>
      <c r="I21" s="443"/>
      <c r="J21" s="444"/>
      <c r="AC21" s="426">
        <f>SUM(AC6:AC15)</f>
        <v>629</v>
      </c>
    </row>
    <row r="22" spans="5:29" ht="18" thickBot="1">
      <c r="E22" s="520" t="s">
        <v>22</v>
      </c>
      <c r="F22" s="521"/>
      <c r="G22" s="522"/>
      <c r="H22" s="74">
        <f>SUM(H6:H20)</f>
        <v>868</v>
      </c>
      <c r="AC22" s="74">
        <f>SUM(AC6:AC20)</f>
        <v>868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16:M16 K18:M20 K11:M13 K7:M9">
    <cfRule type="cellIs" priority="33" dxfId="0" operator="greaterThan">
      <formula>10</formula>
    </cfRule>
  </conditionalFormatting>
  <conditionalFormatting sqref="N16 N18:N20 N11:N13 N7:N9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K14:M15">
    <cfRule type="cellIs" priority="30" dxfId="0" operator="greaterThan">
      <formula>10</formula>
    </cfRule>
  </conditionalFormatting>
  <conditionalFormatting sqref="N14:N15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K17:M17">
    <cfRule type="cellIs" priority="27" dxfId="0" operator="greaterThan">
      <formula>10</formula>
    </cfRule>
  </conditionalFormatting>
  <conditionalFormatting sqref="N17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K10:M10">
    <cfRule type="cellIs" priority="24" dxfId="0" operator="greaterThan">
      <formula>10</formula>
    </cfRule>
  </conditionalFormatting>
  <conditionalFormatting sqref="N10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K6:M6">
    <cfRule type="cellIs" priority="21" dxfId="0" operator="greaterThan">
      <formula>10</formula>
    </cfRule>
  </conditionalFormatting>
  <conditionalFormatting sqref="N6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T6:T20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Q6:S20">
    <cfRule type="cellIs" priority="18" dxfId="0" operator="greaterThan">
      <formula>10</formula>
    </cfRule>
  </conditionalFormatting>
  <conditionalFormatting sqref="W16:Y16 W18:Y20 W11:Y13 W7:Y9">
    <cfRule type="cellIs" priority="15" dxfId="0" operator="greaterThan">
      <formula>10</formula>
    </cfRule>
  </conditionalFormatting>
  <conditionalFormatting sqref="Z16 Z18:Z20 Z11:Z13 Z7:Z9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W14:Y15">
    <cfRule type="cellIs" priority="12" dxfId="0" operator="greaterThan">
      <formula>10</formula>
    </cfRule>
  </conditionalFormatting>
  <conditionalFormatting sqref="Z14:Z15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17:Y17">
    <cfRule type="cellIs" priority="9" dxfId="0" operator="greaterThan">
      <formula>10</formula>
    </cfRule>
  </conditionalFormatting>
  <conditionalFormatting sqref="Z17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10:Y10">
    <cfRule type="cellIs" priority="6" dxfId="0" operator="greaterThan">
      <formula>10</formula>
    </cfRule>
  </conditionalFormatting>
  <conditionalFormatting sqref="Z10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6:Y6">
    <cfRule type="cellIs" priority="3" dxfId="0" operator="greaterThan">
      <formula>10</formula>
    </cfRule>
  </conditionalFormatting>
  <conditionalFormatting sqref="Z6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cellComments="asDisplayed" fitToHeight="1" fitToWidth="1" horizontalDpi="300" verticalDpi="300" orientation="landscape" paperSize="9" scale="70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AC40"/>
  <sheetViews>
    <sheetView zoomScale="80" zoomScaleNormal="80" workbookViewId="0" topLeftCell="A1">
      <selection activeCell="A4" sqref="A4:B4"/>
    </sheetView>
  </sheetViews>
  <sheetFormatPr defaultColWidth="11.421875" defaultRowHeight="12.75"/>
  <cols>
    <col min="1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23" t="s">
        <v>37</v>
      </c>
      <c r="B1" s="524"/>
      <c r="C1" s="524"/>
      <c r="D1" s="122">
        <f>'Tableau de commande'!D1</f>
        <v>2019</v>
      </c>
      <c r="E1" s="109"/>
      <c r="F1" s="109"/>
      <c r="G1" s="109"/>
      <c r="H1" s="109"/>
      <c r="I1" s="109"/>
      <c r="J1" s="110"/>
    </row>
    <row r="2" spans="1:27" ht="44.25" customHeight="1" thickBot="1">
      <c r="A2" s="111"/>
      <c r="B2" s="53"/>
      <c r="C2" s="53"/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114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26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114"/>
    </row>
    <row r="4" spans="1:28" ht="50.25" customHeight="1" thickBot="1">
      <c r="A4" s="528" t="s">
        <v>40</v>
      </c>
      <c r="B4" s="529"/>
      <c r="C4" s="186" t="str">
        <f>'Tableau de commande'!C4</f>
        <v>COURTHEZON</v>
      </c>
      <c r="D4" s="53"/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123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17.25">
      <c r="A6" s="261">
        <v>903</v>
      </c>
      <c r="B6" s="262">
        <v>13</v>
      </c>
      <c r="C6" s="335" t="s">
        <v>249</v>
      </c>
      <c r="D6" s="335" t="s">
        <v>250</v>
      </c>
      <c r="E6" s="281">
        <v>21</v>
      </c>
      <c r="F6" s="281">
        <v>22</v>
      </c>
      <c r="G6" s="281">
        <v>23</v>
      </c>
      <c r="H6" s="271">
        <f>SUM(E6:G6)</f>
        <v>66</v>
      </c>
      <c r="I6" s="79"/>
      <c r="J6" s="435"/>
      <c r="K6" s="341">
        <v>8</v>
      </c>
      <c r="L6" s="342">
        <v>7</v>
      </c>
      <c r="M6" s="342">
        <v>6</v>
      </c>
      <c r="N6" s="342"/>
      <c r="O6" s="125">
        <f>IF((K6+L6+M6+N6)&gt;33,FALSE,(K6+L6+M6+N6))</f>
        <v>21</v>
      </c>
      <c r="P6" s="282"/>
      <c r="Q6" s="383">
        <v>7</v>
      </c>
      <c r="R6" s="391">
        <v>7</v>
      </c>
      <c r="S6" s="391">
        <v>8</v>
      </c>
      <c r="T6" s="391"/>
      <c r="U6" s="125">
        <f>IF((Q6+R6+S6+T6)&gt;33,FALSE,(Q6+R6+S6+T6))</f>
        <v>22</v>
      </c>
      <c r="V6" s="282"/>
      <c r="W6" s="308">
        <v>7</v>
      </c>
      <c r="X6" s="342">
        <v>8</v>
      </c>
      <c r="Y6" s="342">
        <v>8</v>
      </c>
      <c r="Z6" s="342"/>
      <c r="AA6" s="125">
        <f>IF((W6+X6+Y6+Z6)&gt;33,FALSE,(W6+X6+Y6+Z6))</f>
        <v>23</v>
      </c>
      <c r="AB6" s="282"/>
      <c r="AC6" s="236">
        <f>O6+U6+AA6</f>
        <v>66</v>
      </c>
    </row>
    <row r="7" spans="1:29" ht="17.25">
      <c r="A7" s="129">
        <v>914</v>
      </c>
      <c r="B7" s="93">
        <v>10</v>
      </c>
      <c r="C7" s="315" t="s">
        <v>257</v>
      </c>
      <c r="D7" s="315" t="s">
        <v>268</v>
      </c>
      <c r="E7" s="194">
        <v>25</v>
      </c>
      <c r="F7" s="194">
        <v>24</v>
      </c>
      <c r="G7" s="194">
        <v>17</v>
      </c>
      <c r="H7" s="47">
        <f>SUM(E7:G7)</f>
        <v>66</v>
      </c>
      <c r="I7" s="48"/>
      <c r="J7" s="155"/>
      <c r="K7" s="341">
        <v>8</v>
      </c>
      <c r="L7" s="342">
        <v>9</v>
      </c>
      <c r="M7" s="342">
        <v>8</v>
      </c>
      <c r="N7" s="342"/>
      <c r="O7" s="125">
        <f>IF((K7+L7+M7+N7)&gt;33,FALSE,(K7+L7+M7+N7))</f>
        <v>25</v>
      </c>
      <c r="P7" s="282"/>
      <c r="Q7" s="383">
        <v>8</v>
      </c>
      <c r="R7" s="391">
        <v>8</v>
      </c>
      <c r="S7" s="391">
        <v>8</v>
      </c>
      <c r="T7" s="391"/>
      <c r="U7" s="125">
        <f>IF((Q7+R7+S7+T7)&gt;33,FALSE,(Q7+R7+S7+T7))</f>
        <v>24</v>
      </c>
      <c r="V7" s="282"/>
      <c r="W7" s="308">
        <v>6</v>
      </c>
      <c r="X7" s="342">
        <v>6</v>
      </c>
      <c r="Y7" s="342">
        <v>5</v>
      </c>
      <c r="Z7" s="342"/>
      <c r="AA7" s="125">
        <f>IF((W7+X7+Y7+Z7)&gt;33,FALSE,(W7+X7+Y7+Z7))</f>
        <v>17</v>
      </c>
      <c r="AB7" s="282"/>
      <c r="AC7" s="236">
        <f aca="true" t="shared" si="0" ref="AC7:AC20">O7+U7+AA7</f>
        <v>66</v>
      </c>
    </row>
    <row r="8" spans="1:29" ht="17.25">
      <c r="A8" s="129">
        <v>906</v>
      </c>
      <c r="B8" s="93">
        <v>17</v>
      </c>
      <c r="C8" s="315" t="s">
        <v>255</v>
      </c>
      <c r="D8" s="315" t="s">
        <v>256</v>
      </c>
      <c r="E8" s="194">
        <v>26</v>
      </c>
      <c r="F8" s="194">
        <v>20</v>
      </c>
      <c r="G8" s="194">
        <v>17</v>
      </c>
      <c r="H8" s="47">
        <f>SUM(E8:G8)</f>
        <v>63</v>
      </c>
      <c r="I8" s="48"/>
      <c r="J8" s="155"/>
      <c r="K8" s="341">
        <v>9</v>
      </c>
      <c r="L8" s="342">
        <v>9</v>
      </c>
      <c r="M8" s="342">
        <v>8</v>
      </c>
      <c r="N8" s="342"/>
      <c r="O8" s="125">
        <f>IF((K8+L8+M8+N8)&gt;33,FALSE,(K8+L8+M8+N8))</f>
        <v>26</v>
      </c>
      <c r="P8" s="282"/>
      <c r="Q8" s="383">
        <v>7</v>
      </c>
      <c r="R8" s="391">
        <v>7</v>
      </c>
      <c r="S8" s="391">
        <v>6</v>
      </c>
      <c r="T8" s="391"/>
      <c r="U8" s="125">
        <f>IF((Q8+R8+S8+T8)&gt;33,FALSE,(Q8+R8+S8+T8))</f>
        <v>20</v>
      </c>
      <c r="V8" s="282"/>
      <c r="W8" s="308">
        <v>6</v>
      </c>
      <c r="X8" s="342">
        <v>6</v>
      </c>
      <c r="Y8" s="342">
        <v>5</v>
      </c>
      <c r="Z8" s="342"/>
      <c r="AA8" s="125">
        <f>IF((W8+X8+Y8+Z8)&gt;33,FALSE,(W8+X8+Y8+Z8))</f>
        <v>17</v>
      </c>
      <c r="AB8" s="282"/>
      <c r="AC8" s="236">
        <f t="shared" si="0"/>
        <v>63</v>
      </c>
    </row>
    <row r="9" spans="1:29" ht="17.25">
      <c r="A9" s="129">
        <v>907</v>
      </c>
      <c r="B9" s="93">
        <v>87</v>
      </c>
      <c r="C9" s="315" t="s">
        <v>257</v>
      </c>
      <c r="D9" s="315" t="s">
        <v>258</v>
      </c>
      <c r="E9" s="194">
        <v>21</v>
      </c>
      <c r="F9" s="194">
        <v>18</v>
      </c>
      <c r="G9" s="194">
        <v>24</v>
      </c>
      <c r="H9" s="47">
        <f>SUM(E9:G9)</f>
        <v>63</v>
      </c>
      <c r="I9" s="48"/>
      <c r="J9" s="155"/>
      <c r="K9" s="341">
        <v>7</v>
      </c>
      <c r="L9" s="342">
        <v>6</v>
      </c>
      <c r="M9" s="342">
        <v>8</v>
      </c>
      <c r="N9" s="342"/>
      <c r="O9" s="125">
        <f>IF((K9+L9+M9+N9)&gt;33,FALSE,(K9+L9+M9+N9))</f>
        <v>21</v>
      </c>
      <c r="P9" s="282"/>
      <c r="Q9" s="383">
        <v>7</v>
      </c>
      <c r="R9" s="391">
        <v>6</v>
      </c>
      <c r="S9" s="391">
        <v>5</v>
      </c>
      <c r="T9" s="391"/>
      <c r="U9" s="125">
        <f>IF((Q9+R9+S9+T9)&gt;33,FALSE,(Q9+R9+S9+T9))</f>
        <v>18</v>
      </c>
      <c r="V9" s="282"/>
      <c r="W9" s="308">
        <v>8</v>
      </c>
      <c r="X9" s="342">
        <v>8</v>
      </c>
      <c r="Y9" s="342">
        <v>8</v>
      </c>
      <c r="Z9" s="342"/>
      <c r="AA9" s="125">
        <f>IF((W9+X9+Y9+Z9)&gt;33,FALSE,(W9+X9+Y9+Z9))</f>
        <v>24</v>
      </c>
      <c r="AB9" s="282"/>
      <c r="AC9" s="236">
        <f t="shared" si="0"/>
        <v>63</v>
      </c>
    </row>
    <row r="10" spans="1:29" ht="17.25">
      <c r="A10" s="129">
        <v>904</v>
      </c>
      <c r="B10" s="93">
        <v>44</v>
      </c>
      <c r="C10" s="315" t="s">
        <v>251</v>
      </c>
      <c r="D10" s="315" t="s">
        <v>252</v>
      </c>
      <c r="E10" s="194">
        <v>21</v>
      </c>
      <c r="F10" s="194">
        <v>24</v>
      </c>
      <c r="G10" s="194">
        <v>17</v>
      </c>
      <c r="H10" s="47">
        <f>SUM(E10:G10)</f>
        <v>62</v>
      </c>
      <c r="I10" s="48"/>
      <c r="J10" s="155"/>
      <c r="K10" s="341">
        <v>7</v>
      </c>
      <c r="L10" s="342">
        <v>6</v>
      </c>
      <c r="M10" s="342">
        <v>8</v>
      </c>
      <c r="N10" s="342"/>
      <c r="O10" s="125">
        <f>IF((K10+L10+M10+N10)&gt;33,FALSE,(K10+L10+M10+N10))</f>
        <v>21</v>
      </c>
      <c r="P10" s="282"/>
      <c r="Q10" s="383">
        <v>8</v>
      </c>
      <c r="R10" s="391">
        <v>7</v>
      </c>
      <c r="S10" s="391">
        <v>8</v>
      </c>
      <c r="T10" s="391">
        <v>1</v>
      </c>
      <c r="U10" s="125">
        <f>IF((Q10+R10+S10+T10)&gt;33,FALSE,(Q10+R10+S10+T10))</f>
        <v>24</v>
      </c>
      <c r="V10" s="282"/>
      <c r="W10" s="308">
        <v>5</v>
      </c>
      <c r="X10" s="342">
        <v>6</v>
      </c>
      <c r="Y10" s="342">
        <v>6</v>
      </c>
      <c r="Z10" s="342"/>
      <c r="AA10" s="125">
        <f>IF((W10+X10+Y10+Z10)&gt;33,FALSE,(W10+X10+Y10+Z10))</f>
        <v>17</v>
      </c>
      <c r="AB10" s="282"/>
      <c r="AC10" s="236">
        <f t="shared" si="0"/>
        <v>62</v>
      </c>
    </row>
    <row r="11" spans="1:29" ht="17.25">
      <c r="A11" s="129">
        <v>909</v>
      </c>
      <c r="B11" s="93">
        <v>54</v>
      </c>
      <c r="C11" s="315" t="s">
        <v>257</v>
      </c>
      <c r="D11" s="315" t="s">
        <v>261</v>
      </c>
      <c r="E11" s="194">
        <v>19</v>
      </c>
      <c r="F11" s="194">
        <v>17</v>
      </c>
      <c r="G11" s="194">
        <v>26</v>
      </c>
      <c r="H11" s="47">
        <f>SUM(E11:G11)</f>
        <v>62</v>
      </c>
      <c r="I11" s="48"/>
      <c r="J11" s="155"/>
      <c r="K11" s="341">
        <v>7</v>
      </c>
      <c r="L11" s="342">
        <v>5</v>
      </c>
      <c r="M11" s="342">
        <v>7</v>
      </c>
      <c r="N11" s="342"/>
      <c r="O11" s="125">
        <f>IF((K11+L11+M11+N11)&gt;33,FALSE,(K11+L11+M11+N11))</f>
        <v>19</v>
      </c>
      <c r="P11" s="282"/>
      <c r="Q11" s="383">
        <v>4</v>
      </c>
      <c r="R11" s="391">
        <v>6</v>
      </c>
      <c r="S11" s="391">
        <v>7</v>
      </c>
      <c r="T11" s="391"/>
      <c r="U11" s="125">
        <f>IF((Q11+R11+S11+T11)&gt;33,FALSE,(Q11+R11+S11+T11))</f>
        <v>17</v>
      </c>
      <c r="V11" s="282"/>
      <c r="W11" s="308">
        <v>7</v>
      </c>
      <c r="X11" s="342">
        <v>8</v>
      </c>
      <c r="Y11" s="342">
        <v>10</v>
      </c>
      <c r="Z11" s="342">
        <v>1</v>
      </c>
      <c r="AA11" s="125">
        <f>IF((W11+X11+Y11+Z11)&gt;33,FALSE,(W11+X11+Y11+Z11))</f>
        <v>26</v>
      </c>
      <c r="AB11" s="282"/>
      <c r="AC11" s="236">
        <f t="shared" si="0"/>
        <v>62</v>
      </c>
    </row>
    <row r="12" spans="1:29" ht="17.25">
      <c r="A12" s="129">
        <v>902</v>
      </c>
      <c r="B12" s="93">
        <v>98</v>
      </c>
      <c r="C12" s="315" t="s">
        <v>246</v>
      </c>
      <c r="D12" s="315" t="s">
        <v>248</v>
      </c>
      <c r="E12" s="194">
        <v>19</v>
      </c>
      <c r="F12" s="194">
        <v>22</v>
      </c>
      <c r="G12" s="194">
        <v>19</v>
      </c>
      <c r="H12" s="47">
        <f>SUM(E12:G12)</f>
        <v>60</v>
      </c>
      <c r="I12" s="48"/>
      <c r="J12" s="155"/>
      <c r="K12" s="341">
        <v>6</v>
      </c>
      <c r="L12" s="342">
        <v>6</v>
      </c>
      <c r="M12" s="342">
        <v>7</v>
      </c>
      <c r="N12" s="342"/>
      <c r="O12" s="125">
        <f>IF((K12+L12+M12+N12)&gt;33,FALSE,(K12+L12+M12+N12))</f>
        <v>19</v>
      </c>
      <c r="P12" s="282"/>
      <c r="Q12" s="383">
        <v>7</v>
      </c>
      <c r="R12" s="391">
        <v>7</v>
      </c>
      <c r="S12" s="391">
        <v>8</v>
      </c>
      <c r="T12" s="391"/>
      <c r="U12" s="125">
        <f>IF((Q12+R12+S12+T12)&gt;33,FALSE,(Q12+R12+S12+T12))</f>
        <v>22</v>
      </c>
      <c r="V12" s="282"/>
      <c r="W12" s="308">
        <v>5</v>
      </c>
      <c r="X12" s="342">
        <v>6</v>
      </c>
      <c r="Y12" s="342">
        <v>8</v>
      </c>
      <c r="Z12" s="342"/>
      <c r="AA12" s="125">
        <f>IF((W12+X12+Y12+Z12)&gt;33,FALSE,(W12+X12+Y12+Z12))</f>
        <v>19</v>
      </c>
      <c r="AB12" s="282"/>
      <c r="AC12" s="236">
        <f t="shared" si="0"/>
        <v>60</v>
      </c>
    </row>
    <row r="13" spans="1:29" ht="17.25">
      <c r="A13" s="129">
        <v>908</v>
      </c>
      <c r="B13" s="93">
        <v>111</v>
      </c>
      <c r="C13" s="315" t="s">
        <v>259</v>
      </c>
      <c r="D13" s="315" t="s">
        <v>260</v>
      </c>
      <c r="E13" s="194">
        <v>21</v>
      </c>
      <c r="F13" s="194">
        <v>21</v>
      </c>
      <c r="G13" s="194">
        <v>18</v>
      </c>
      <c r="H13" s="47">
        <f>SUM(E13:G13)</f>
        <v>60</v>
      </c>
      <c r="I13" s="48"/>
      <c r="J13" s="155"/>
      <c r="K13" s="341">
        <v>7</v>
      </c>
      <c r="L13" s="342">
        <v>7</v>
      </c>
      <c r="M13" s="342">
        <v>7</v>
      </c>
      <c r="N13" s="342"/>
      <c r="O13" s="125">
        <f>IF((K13+L13+M13+N13)&gt;33,FALSE,(K13+L13+M13+N13))</f>
        <v>21</v>
      </c>
      <c r="P13" s="282"/>
      <c r="Q13" s="383">
        <v>7</v>
      </c>
      <c r="R13" s="391">
        <v>7</v>
      </c>
      <c r="S13" s="391">
        <v>7</v>
      </c>
      <c r="T13" s="391"/>
      <c r="U13" s="125">
        <f>IF((Q13+R13+S13+T13)&gt;33,FALSE,(Q13+R13+S13+T13))</f>
        <v>21</v>
      </c>
      <c r="V13" s="282"/>
      <c r="W13" s="308">
        <v>6</v>
      </c>
      <c r="X13" s="342">
        <v>5</v>
      </c>
      <c r="Y13" s="342">
        <v>7</v>
      </c>
      <c r="Z13" s="342"/>
      <c r="AA13" s="125">
        <f>IF((W13+X13+Y13+Z13)&gt;33,FALSE,(W13+X13+Y13+Z13))</f>
        <v>18</v>
      </c>
      <c r="AB13" s="282"/>
      <c r="AC13" s="236">
        <f t="shared" si="0"/>
        <v>60</v>
      </c>
    </row>
    <row r="14" spans="1:29" ht="17.25">
      <c r="A14" s="129">
        <v>912</v>
      </c>
      <c r="B14" s="93">
        <v>86</v>
      </c>
      <c r="C14" s="315" t="s">
        <v>257</v>
      </c>
      <c r="D14" s="315" t="s">
        <v>265</v>
      </c>
      <c r="E14" s="194">
        <v>24</v>
      </c>
      <c r="F14" s="194">
        <v>20</v>
      </c>
      <c r="G14" s="194">
        <v>16</v>
      </c>
      <c r="H14" s="47">
        <f>SUM(E14:G14)</f>
        <v>60</v>
      </c>
      <c r="I14" s="48"/>
      <c r="J14" s="155"/>
      <c r="K14" s="348">
        <v>7</v>
      </c>
      <c r="L14" s="354">
        <v>8</v>
      </c>
      <c r="M14" s="354">
        <v>8</v>
      </c>
      <c r="N14" s="354">
        <v>1</v>
      </c>
      <c r="O14" s="212">
        <f>IF((K14+L14+M14+N14)&gt;33,FALSE,(K14+L14+M14+N14))</f>
        <v>24</v>
      </c>
      <c r="P14" s="283"/>
      <c r="Q14" s="386">
        <v>7</v>
      </c>
      <c r="R14" s="402">
        <v>7</v>
      </c>
      <c r="S14" s="402">
        <v>6</v>
      </c>
      <c r="T14" s="402"/>
      <c r="U14" s="212">
        <f>IF((Q14+R14+S14+T14)&gt;33,FALSE,(Q14+R14+S14+T14))</f>
        <v>20</v>
      </c>
      <c r="V14" s="283"/>
      <c r="W14" s="339">
        <v>4</v>
      </c>
      <c r="X14" s="354">
        <v>6</v>
      </c>
      <c r="Y14" s="354">
        <v>6</v>
      </c>
      <c r="Z14" s="354"/>
      <c r="AA14" s="212">
        <f>IF((W14+X14+Y14+Z14)&gt;33,FALSE,(W14+X14+Y14+Z14))</f>
        <v>16</v>
      </c>
      <c r="AB14" s="283"/>
      <c r="AC14" s="236">
        <f t="shared" si="0"/>
        <v>60</v>
      </c>
    </row>
    <row r="15" spans="1:29" ht="18" thickBot="1">
      <c r="A15" s="130">
        <v>905</v>
      </c>
      <c r="B15" s="94">
        <v>122</v>
      </c>
      <c r="C15" s="337" t="s">
        <v>253</v>
      </c>
      <c r="D15" s="337" t="s">
        <v>254</v>
      </c>
      <c r="E15" s="200">
        <v>17</v>
      </c>
      <c r="F15" s="200">
        <v>16</v>
      </c>
      <c r="G15" s="200">
        <v>25</v>
      </c>
      <c r="H15" s="49">
        <f>SUM(E15:G15)</f>
        <v>58</v>
      </c>
      <c r="I15" s="50"/>
      <c r="J15" s="427"/>
      <c r="K15" s="349">
        <v>6</v>
      </c>
      <c r="L15" s="344">
        <v>5</v>
      </c>
      <c r="M15" s="344">
        <v>6</v>
      </c>
      <c r="N15" s="344"/>
      <c r="O15" s="214">
        <f>IF((K15+L15+M15+N15)&gt;33,FALSE,(K15+L15+M15+N15))</f>
        <v>17</v>
      </c>
      <c r="P15" s="284"/>
      <c r="Q15" s="406">
        <v>6</v>
      </c>
      <c r="R15" s="393">
        <v>5</v>
      </c>
      <c r="S15" s="393">
        <v>5</v>
      </c>
      <c r="T15" s="393"/>
      <c r="U15" s="214">
        <f>IF((Q15+R15+S15+T15)&gt;33,FALSE,(Q15+R15+S15+T15))</f>
        <v>16</v>
      </c>
      <c r="V15" s="284"/>
      <c r="W15" s="358">
        <v>7</v>
      </c>
      <c r="X15" s="344">
        <v>8</v>
      </c>
      <c r="Y15" s="344">
        <v>9</v>
      </c>
      <c r="Z15" s="344">
        <v>1</v>
      </c>
      <c r="AA15" s="214">
        <f>IF((W15+X15+Y15+Z15)&gt;33,FALSE,(W15+X15+Y15+Z15))</f>
        <v>25</v>
      </c>
      <c r="AB15" s="284"/>
      <c r="AC15" s="233">
        <f t="shared" si="0"/>
        <v>58</v>
      </c>
    </row>
    <row r="16" spans="1:29" ht="18" thickTop="1">
      <c r="A16" s="127">
        <v>911</v>
      </c>
      <c r="B16" s="95">
        <v>119</v>
      </c>
      <c r="C16" s="338" t="s">
        <v>257</v>
      </c>
      <c r="D16" s="338" t="s">
        <v>264</v>
      </c>
      <c r="E16" s="201">
        <v>20</v>
      </c>
      <c r="F16" s="201">
        <v>19</v>
      </c>
      <c r="G16" s="201">
        <v>17</v>
      </c>
      <c r="H16" s="51">
        <f>SUM(E16:G16)</f>
        <v>56</v>
      </c>
      <c r="I16" s="52"/>
      <c r="J16" s="156"/>
      <c r="K16" s="350">
        <v>6</v>
      </c>
      <c r="L16" s="345">
        <v>7</v>
      </c>
      <c r="M16" s="345">
        <v>7</v>
      </c>
      <c r="N16" s="345"/>
      <c r="O16" s="215">
        <f>IF((K16+L16+M16+N16)&gt;33,FALSE,(K16+L16+M16+N16))</f>
        <v>20</v>
      </c>
      <c r="P16" s="285"/>
      <c r="Q16" s="407">
        <v>6</v>
      </c>
      <c r="R16" s="394">
        <v>6</v>
      </c>
      <c r="S16" s="394">
        <v>7</v>
      </c>
      <c r="T16" s="394"/>
      <c r="U16" s="215">
        <f>IF((Q16+R16+S16+T16)&gt;33,FALSE,(Q16+R16+S16+T16))</f>
        <v>19</v>
      </c>
      <c r="V16" s="285"/>
      <c r="W16" s="359">
        <v>5</v>
      </c>
      <c r="X16" s="345">
        <v>5</v>
      </c>
      <c r="Y16" s="345">
        <v>7</v>
      </c>
      <c r="Z16" s="345"/>
      <c r="AA16" s="215">
        <f>IF((W16+X16+Y16+Z16)&gt;33,FALSE,(W16+X16+Y16+Z16))</f>
        <v>17</v>
      </c>
      <c r="AB16" s="285"/>
      <c r="AC16" s="234">
        <f t="shared" si="0"/>
        <v>56</v>
      </c>
    </row>
    <row r="17" spans="1:29" ht="17.25">
      <c r="A17" s="129">
        <v>915</v>
      </c>
      <c r="B17" s="93">
        <v>61</v>
      </c>
      <c r="C17" s="315" t="s">
        <v>269</v>
      </c>
      <c r="D17" s="315" t="s">
        <v>270</v>
      </c>
      <c r="E17" s="194">
        <v>16</v>
      </c>
      <c r="F17" s="194">
        <v>21</v>
      </c>
      <c r="G17" s="194">
        <v>18</v>
      </c>
      <c r="H17" s="47">
        <f>SUM(E17:G17)</f>
        <v>55</v>
      </c>
      <c r="I17" s="48"/>
      <c r="J17" s="155"/>
      <c r="K17" s="341">
        <v>4</v>
      </c>
      <c r="L17" s="342">
        <v>5</v>
      </c>
      <c r="M17" s="342">
        <v>7</v>
      </c>
      <c r="N17" s="342"/>
      <c r="O17" s="213">
        <f>IF((K17+L17+M17+N17)&gt;33,FALSE,(K17+L17+M17+N17))</f>
        <v>16</v>
      </c>
      <c r="P17" s="286"/>
      <c r="Q17" s="383">
        <v>6</v>
      </c>
      <c r="R17" s="391">
        <v>7</v>
      </c>
      <c r="S17" s="391">
        <v>8</v>
      </c>
      <c r="T17" s="391"/>
      <c r="U17" s="213">
        <f>IF((Q17+R17+S17+T17)&gt;33,FALSE,(Q17+R17+S17+T17))</f>
        <v>21</v>
      </c>
      <c r="V17" s="286"/>
      <c r="W17" s="308">
        <v>5</v>
      </c>
      <c r="X17" s="342">
        <v>6</v>
      </c>
      <c r="Y17" s="342">
        <v>7</v>
      </c>
      <c r="Z17" s="342"/>
      <c r="AA17" s="213">
        <f>IF((W17+X17+Y17+Z17)&gt;33,FALSE,(W17+X17+Y17+Z17))</f>
        <v>18</v>
      </c>
      <c r="AB17" s="286"/>
      <c r="AC17" s="236">
        <f t="shared" si="0"/>
        <v>55</v>
      </c>
    </row>
    <row r="18" spans="1:29" ht="17.25">
      <c r="A18" s="129">
        <v>901</v>
      </c>
      <c r="B18" s="93">
        <v>95</v>
      </c>
      <c r="C18" s="315" t="s">
        <v>246</v>
      </c>
      <c r="D18" s="315" t="s">
        <v>247</v>
      </c>
      <c r="E18" s="194">
        <v>16</v>
      </c>
      <c r="F18" s="194">
        <v>17</v>
      </c>
      <c r="G18" s="194">
        <v>18</v>
      </c>
      <c r="H18" s="47">
        <f>SUM(E18:G18)</f>
        <v>51</v>
      </c>
      <c r="I18" s="48"/>
      <c r="J18" s="155"/>
      <c r="K18" s="341">
        <v>5</v>
      </c>
      <c r="L18" s="342">
        <v>5</v>
      </c>
      <c r="M18" s="342">
        <v>6</v>
      </c>
      <c r="N18" s="342"/>
      <c r="O18" s="125">
        <f>IF((K18+L18+M18+N18)&gt;33,FALSE,(K18+L18+M18+N18))</f>
        <v>16</v>
      </c>
      <c r="P18" s="282"/>
      <c r="Q18" s="383">
        <v>6</v>
      </c>
      <c r="R18" s="391">
        <v>6</v>
      </c>
      <c r="S18" s="391">
        <v>5</v>
      </c>
      <c r="T18" s="391"/>
      <c r="U18" s="125">
        <f>IF((Q18+R18+S18+T18)&gt;33,FALSE,(Q18+R18+S18+T18))</f>
        <v>17</v>
      </c>
      <c r="V18" s="282"/>
      <c r="W18" s="308">
        <v>5</v>
      </c>
      <c r="X18" s="342">
        <v>5</v>
      </c>
      <c r="Y18" s="342">
        <v>8</v>
      </c>
      <c r="Z18" s="342"/>
      <c r="AA18" s="125">
        <f>IF((W18+X18+Y18+Z18)&gt;33,FALSE,(W18+X18+Y18+Z18))</f>
        <v>18</v>
      </c>
      <c r="AB18" s="282"/>
      <c r="AC18" s="236">
        <f t="shared" si="0"/>
        <v>51</v>
      </c>
    </row>
    <row r="19" spans="1:29" ht="17.25">
      <c r="A19" s="129">
        <v>913</v>
      </c>
      <c r="B19" s="93">
        <v>19</v>
      </c>
      <c r="C19" s="315" t="s">
        <v>266</v>
      </c>
      <c r="D19" s="315" t="s">
        <v>267</v>
      </c>
      <c r="E19" s="194">
        <v>17</v>
      </c>
      <c r="F19" s="194">
        <v>20</v>
      </c>
      <c r="G19" s="194">
        <v>12</v>
      </c>
      <c r="H19" s="47">
        <f>SUM(E19:G19)</f>
        <v>49</v>
      </c>
      <c r="I19" s="48"/>
      <c r="J19" s="155"/>
      <c r="K19" s="341">
        <v>5</v>
      </c>
      <c r="L19" s="342">
        <v>6</v>
      </c>
      <c r="M19" s="342">
        <v>6</v>
      </c>
      <c r="N19" s="342"/>
      <c r="O19" s="125">
        <f>IF((K19+L19+M19+N19)&gt;33,FALSE,(K19+L19+M19+N19))</f>
        <v>17</v>
      </c>
      <c r="P19" s="282"/>
      <c r="Q19" s="383">
        <v>6</v>
      </c>
      <c r="R19" s="391">
        <v>8</v>
      </c>
      <c r="S19" s="391">
        <v>6</v>
      </c>
      <c r="T19" s="391"/>
      <c r="U19" s="125">
        <f>IF((Q19+R19+S19+T19)&gt;33,FALSE,(Q19+R19+S19+T19))</f>
        <v>20</v>
      </c>
      <c r="V19" s="282"/>
      <c r="W19" s="308">
        <v>3</v>
      </c>
      <c r="X19" s="342">
        <v>4</v>
      </c>
      <c r="Y19" s="342">
        <v>5</v>
      </c>
      <c r="Z19" s="342"/>
      <c r="AA19" s="125">
        <f>IF((W19+X19+Y19+Z19)&gt;33,FALSE,(W19+X19+Y19+Z19))</f>
        <v>12</v>
      </c>
      <c r="AB19" s="282"/>
      <c r="AC19" s="236">
        <f t="shared" si="0"/>
        <v>49</v>
      </c>
    </row>
    <row r="20" spans="1:29" ht="18" thickBot="1">
      <c r="A20" s="128">
        <v>910</v>
      </c>
      <c r="B20" s="96">
        <v>26</v>
      </c>
      <c r="C20" s="336" t="s">
        <v>262</v>
      </c>
      <c r="D20" s="336" t="s">
        <v>263</v>
      </c>
      <c r="E20" s="199">
        <v>15</v>
      </c>
      <c r="F20" s="199">
        <v>18</v>
      </c>
      <c r="G20" s="199">
        <v>12</v>
      </c>
      <c r="H20" s="131">
        <f>SUM(E20:G20)</f>
        <v>45</v>
      </c>
      <c r="I20" s="54"/>
      <c r="J20" s="436"/>
      <c r="K20" s="351">
        <v>5</v>
      </c>
      <c r="L20" s="355">
        <v>6</v>
      </c>
      <c r="M20" s="355">
        <v>4</v>
      </c>
      <c r="N20" s="355"/>
      <c r="O20" s="216">
        <f>IF((K20+L20+M20+N20)&gt;33,FALSE,(K20+L20+M20+N20))</f>
        <v>15</v>
      </c>
      <c r="P20" s="287"/>
      <c r="Q20" s="399">
        <v>7</v>
      </c>
      <c r="R20" s="403">
        <v>6</v>
      </c>
      <c r="S20" s="403">
        <v>5</v>
      </c>
      <c r="T20" s="403"/>
      <c r="U20" s="216">
        <f>IF((Q20+R20+S20+T20)&gt;33,FALSE,(Q20+R20+S20+T20))</f>
        <v>18</v>
      </c>
      <c r="V20" s="287"/>
      <c r="W20" s="352">
        <v>4</v>
      </c>
      <c r="X20" s="355">
        <v>4</v>
      </c>
      <c r="Y20" s="355">
        <v>4</v>
      </c>
      <c r="Z20" s="355"/>
      <c r="AA20" s="216">
        <f>IF((W20+X20+Y20+Z20)&gt;33,FALSE,(W20+X20+Y20+Z20))</f>
        <v>12</v>
      </c>
      <c r="AB20" s="287"/>
      <c r="AC20" s="237">
        <f t="shared" si="0"/>
        <v>45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620</v>
      </c>
      <c r="I21" s="477"/>
      <c r="J21" s="476"/>
      <c r="AC21" s="426">
        <f>SUM(AC6:AC15)</f>
        <v>620</v>
      </c>
    </row>
    <row r="22" spans="5:29" ht="18" thickBot="1">
      <c r="E22" s="520" t="s">
        <v>22</v>
      </c>
      <c r="F22" s="521"/>
      <c r="G22" s="522"/>
      <c r="H22" s="74">
        <f>SUM(H6:H20)</f>
        <v>876</v>
      </c>
      <c r="AC22" s="74">
        <f>SUM(AC6:AC20)</f>
        <v>876</v>
      </c>
    </row>
    <row r="24" spans="1:9" ht="12.75">
      <c r="A24" s="53"/>
      <c r="B24" s="53"/>
      <c r="C24" s="53"/>
      <c r="D24" s="53"/>
      <c r="E24" s="53"/>
      <c r="F24" s="53"/>
      <c r="G24" s="53"/>
      <c r="H24" s="53"/>
      <c r="I24" s="53"/>
    </row>
    <row r="25" spans="1:9" ht="12.75">
      <c r="A25" s="202"/>
      <c r="B25" s="203"/>
      <c r="C25" s="204"/>
      <c r="D25" s="204"/>
      <c r="E25" s="205"/>
      <c r="F25" s="206"/>
      <c r="G25" s="206"/>
      <c r="H25" s="206"/>
      <c r="I25" s="206"/>
    </row>
    <row r="26" spans="1:9" ht="12.75">
      <c r="A26" s="202"/>
      <c r="B26" s="203"/>
      <c r="C26" s="204"/>
      <c r="D26" s="204"/>
      <c r="E26" s="205"/>
      <c r="F26" s="206"/>
      <c r="G26" s="206"/>
      <c r="H26" s="206"/>
      <c r="I26" s="206"/>
    </row>
    <row r="27" spans="1:9" ht="12.75">
      <c r="A27" s="202"/>
      <c r="B27" s="203"/>
      <c r="C27" s="204"/>
      <c r="D27" s="204"/>
      <c r="E27" s="205"/>
      <c r="F27" s="206"/>
      <c r="G27" s="206"/>
      <c r="H27" s="206"/>
      <c r="I27" s="206"/>
    </row>
    <row r="28" spans="1:9" ht="12.75">
      <c r="A28" s="202"/>
      <c r="B28" s="203"/>
      <c r="C28" s="204"/>
      <c r="D28" s="204"/>
      <c r="E28" s="205"/>
      <c r="F28" s="206"/>
      <c r="G28" s="206"/>
      <c r="H28" s="206"/>
      <c r="I28" s="206"/>
    </row>
    <row r="29" spans="1:9" ht="12.75">
      <c r="A29" s="202"/>
      <c r="B29" s="203"/>
      <c r="C29" s="204"/>
      <c r="D29" s="204"/>
      <c r="E29" s="205"/>
      <c r="F29" s="206"/>
      <c r="G29" s="206"/>
      <c r="H29" s="206"/>
      <c r="I29" s="206"/>
    </row>
    <row r="30" spans="1:9" ht="12.75">
      <c r="A30" s="202"/>
      <c r="B30" s="203"/>
      <c r="C30" s="204"/>
      <c r="D30" s="204"/>
      <c r="E30" s="205"/>
      <c r="F30" s="206"/>
      <c r="G30" s="206"/>
      <c r="H30" s="206"/>
      <c r="I30" s="206"/>
    </row>
    <row r="31" spans="1:9" ht="12.75">
      <c r="A31" s="202"/>
      <c r="B31" s="203"/>
      <c r="C31" s="204"/>
      <c r="D31" s="204"/>
      <c r="E31" s="205"/>
      <c r="F31" s="206"/>
      <c r="G31" s="206"/>
      <c r="H31" s="206"/>
      <c r="I31" s="206"/>
    </row>
    <row r="32" spans="1:9" ht="12.75">
      <c r="A32" s="202"/>
      <c r="B32" s="203"/>
      <c r="C32" s="204"/>
      <c r="D32" s="204"/>
      <c r="E32" s="205"/>
      <c r="F32" s="206"/>
      <c r="G32" s="206"/>
      <c r="H32" s="206"/>
      <c r="I32" s="206"/>
    </row>
    <row r="33" spans="1:9" ht="12.75">
      <c r="A33" s="202"/>
      <c r="B33" s="203"/>
      <c r="C33" s="204"/>
      <c r="D33" s="204"/>
      <c r="E33" s="205"/>
      <c r="F33" s="206"/>
      <c r="G33" s="206"/>
      <c r="H33" s="206"/>
      <c r="I33" s="206"/>
    </row>
    <row r="34" spans="1:9" ht="12.75">
      <c r="A34" s="202"/>
      <c r="B34" s="203"/>
      <c r="C34" s="204"/>
      <c r="D34" s="204"/>
      <c r="E34" s="205"/>
      <c r="F34" s="206"/>
      <c r="G34" s="206"/>
      <c r="H34" s="206"/>
      <c r="I34" s="206"/>
    </row>
    <row r="35" spans="1:9" ht="12.75">
      <c r="A35" s="202"/>
      <c r="B35" s="203"/>
      <c r="C35" s="204"/>
      <c r="D35" s="204"/>
      <c r="E35" s="205"/>
      <c r="F35" s="206"/>
      <c r="G35" s="206"/>
      <c r="H35" s="206"/>
      <c r="I35" s="206"/>
    </row>
    <row r="36" spans="1:9" ht="12.75">
      <c r="A36" s="202"/>
      <c r="B36" s="203"/>
      <c r="C36" s="204"/>
      <c r="D36" s="204"/>
      <c r="E36" s="205"/>
      <c r="F36" s="206"/>
      <c r="G36" s="206"/>
      <c r="H36" s="206"/>
      <c r="I36" s="206"/>
    </row>
    <row r="37" spans="1:9" ht="12.75">
      <c r="A37" s="202"/>
      <c r="B37" s="203"/>
      <c r="C37" s="204"/>
      <c r="D37" s="204"/>
      <c r="E37" s="205"/>
      <c r="F37" s="206"/>
      <c r="G37" s="206"/>
      <c r="H37" s="206"/>
      <c r="I37" s="206"/>
    </row>
    <row r="38" spans="1:9" ht="12.75">
      <c r="A38" s="202"/>
      <c r="B38" s="203"/>
      <c r="C38" s="204"/>
      <c r="D38" s="204"/>
      <c r="E38" s="205"/>
      <c r="F38" s="206"/>
      <c r="G38" s="206"/>
      <c r="H38" s="206"/>
      <c r="I38" s="206"/>
    </row>
    <row r="39" spans="1:9" ht="12.75">
      <c r="A39" s="202"/>
      <c r="B39" s="203"/>
      <c r="C39" s="204"/>
      <c r="D39" s="204"/>
      <c r="E39" s="205"/>
      <c r="F39" s="206"/>
      <c r="G39" s="206"/>
      <c r="H39" s="206"/>
      <c r="I39" s="206"/>
    </row>
    <row r="40" spans="1:9" ht="12.75">
      <c r="A40" s="53"/>
      <c r="B40" s="53"/>
      <c r="C40" s="53"/>
      <c r="D40" s="53"/>
      <c r="E40" s="53"/>
      <c r="F40" s="53"/>
      <c r="G40" s="53"/>
      <c r="H40" s="53"/>
      <c r="I40" s="53"/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20:M20 K18:M18 K9:M15">
    <cfRule type="cellIs" priority="27" dxfId="0" operator="greaterThan">
      <formula>10</formula>
    </cfRule>
  </conditionalFormatting>
  <conditionalFormatting sqref="N20 N18 N9:N15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K19:M19">
    <cfRule type="cellIs" priority="24" dxfId="0" operator="greaterThan">
      <formula>10</formula>
    </cfRule>
  </conditionalFormatting>
  <conditionalFormatting sqref="N19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K16:M17">
    <cfRule type="cellIs" priority="21" dxfId="0" operator="greaterThan">
      <formula>10</formula>
    </cfRule>
  </conditionalFormatting>
  <conditionalFormatting sqref="N16:N17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K6:M8">
    <cfRule type="cellIs" priority="18" dxfId="0" operator="greaterThan">
      <formula>10</formula>
    </cfRule>
  </conditionalFormatting>
  <conditionalFormatting sqref="N6:N8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T6:T20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Q6:S20">
    <cfRule type="cellIs" priority="15" dxfId="0" operator="greaterThan">
      <formula>10</formula>
    </cfRule>
  </conditionalFormatting>
  <conditionalFormatting sqref="W20:Y20 W18:Y18 W9:Y15">
    <cfRule type="cellIs" priority="12" dxfId="0" operator="greaterThan">
      <formula>10</formula>
    </cfRule>
  </conditionalFormatting>
  <conditionalFormatting sqref="Z20 Z18 Z9:Z15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19:Y19">
    <cfRule type="cellIs" priority="9" dxfId="0" operator="greaterThan">
      <formula>10</formula>
    </cfRule>
  </conditionalFormatting>
  <conditionalFormatting sqref="Z19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16:Y17">
    <cfRule type="cellIs" priority="6" dxfId="0" operator="greaterThan">
      <formula>10</formula>
    </cfRule>
  </conditionalFormatting>
  <conditionalFormatting sqref="Z16:Z17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6:Y8">
    <cfRule type="cellIs" priority="3" dxfId="0" operator="greaterThan">
      <formula>10</formula>
    </cfRule>
  </conditionalFormatting>
  <conditionalFormatting sqref="Z6:Z8">
    <cfRule type="cellIs" priority="1" dxfId="1" operator="greaterThan">
      <formula>3</formula>
    </cfRule>
    <cfRule type="cellIs" priority="2" dxfId="0" operator="greaterThan">
      <formula>10</formula>
    </cfRule>
  </conditionalFormatting>
  <dataValidations count="1">
    <dataValidation type="whole" allowBlank="1" showErrorMessage="1" sqref="H6:H20">
      <formula1>0</formula1>
      <formula2>20</formula2>
    </dataValidation>
  </dataValidations>
  <printOptions horizontalCentered="1" verticalCentered="1"/>
  <pageMargins left="0.7913385826771653" right="0.7913385826771653" top="1.0511811023622049" bottom="1.0511811023622049" header="0.7913385826771653" footer="0.7913385826771653"/>
  <pageSetup fitToHeight="1" fitToWidth="1" horizontalDpi="300" verticalDpi="300" orientation="landscape" paperSize="9" scale="75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4"/>
  <dimension ref="C2:F12"/>
  <sheetViews>
    <sheetView zoomScale="180" zoomScaleNormal="180" zoomScalePageLayoutView="0" workbookViewId="0" topLeftCell="A1">
      <selection activeCell="H5" sqref="H5"/>
    </sheetView>
  </sheetViews>
  <sheetFormatPr defaultColWidth="11.421875" defaultRowHeight="12.75"/>
  <cols>
    <col min="1" max="2" width="2.140625" style="0" customWidth="1"/>
    <col min="3" max="3" width="25.57421875" style="0" customWidth="1"/>
    <col min="4" max="4" width="18.28125" style="0" customWidth="1"/>
    <col min="5" max="5" width="20.7109375" style="0" customWidth="1"/>
  </cols>
  <sheetData>
    <row r="1" ht="13.5" thickBot="1"/>
    <row r="2" spans="3:6" ht="13.5" thickBot="1">
      <c r="C2" s="88"/>
      <c r="D2" s="207" t="s">
        <v>23</v>
      </c>
      <c r="E2" s="225" t="str">
        <f>'Tableau de commande'!E2:H2</f>
        <v>Image projetéee</v>
      </c>
      <c r="F2" s="226" t="s">
        <v>74</v>
      </c>
    </row>
    <row r="3" spans="3:6" ht="13.5" thickBot="1">
      <c r="C3" s="89" t="s">
        <v>28</v>
      </c>
      <c r="D3" s="209">
        <v>100</v>
      </c>
      <c r="E3" s="225">
        <v>687</v>
      </c>
      <c r="F3" s="226">
        <v>1</v>
      </c>
    </row>
    <row r="4" spans="3:6" ht="13.5" thickBot="1">
      <c r="C4" s="89" t="s">
        <v>82</v>
      </c>
      <c r="D4" s="209">
        <v>400</v>
      </c>
      <c r="E4" s="225">
        <v>675</v>
      </c>
      <c r="F4" s="226">
        <v>2</v>
      </c>
    </row>
    <row r="5" spans="3:6" ht="13.5" thickBot="1">
      <c r="C5" s="89" t="s">
        <v>25</v>
      </c>
      <c r="D5" s="209">
        <v>500</v>
      </c>
      <c r="E5" s="225">
        <v>658</v>
      </c>
      <c r="F5" s="226">
        <v>3</v>
      </c>
    </row>
    <row r="6" spans="3:6" ht="13.5" thickBot="1">
      <c r="C6" s="89" t="s">
        <v>26</v>
      </c>
      <c r="D6" s="209">
        <v>300</v>
      </c>
      <c r="E6" s="225">
        <v>651</v>
      </c>
      <c r="F6" s="226">
        <v>4</v>
      </c>
    </row>
    <row r="7" spans="3:6" ht="13.5" thickBot="1">
      <c r="C7" s="89" t="s">
        <v>94</v>
      </c>
      <c r="D7" s="209">
        <v>800</v>
      </c>
      <c r="E7" s="225">
        <v>629</v>
      </c>
      <c r="F7" s="226">
        <v>5</v>
      </c>
    </row>
    <row r="8" spans="3:6" ht="13.5" thickBot="1">
      <c r="C8" s="89" t="s">
        <v>27</v>
      </c>
      <c r="D8" s="209">
        <v>900</v>
      </c>
      <c r="E8" s="225">
        <v>620</v>
      </c>
      <c r="F8" s="226">
        <v>6</v>
      </c>
    </row>
    <row r="9" spans="3:6" ht="13.5" thickBot="1">
      <c r="C9" s="89" t="s">
        <v>83</v>
      </c>
      <c r="D9" s="209">
        <v>600</v>
      </c>
      <c r="E9" s="225">
        <v>594</v>
      </c>
      <c r="F9" s="226">
        <v>7</v>
      </c>
    </row>
    <row r="10" spans="3:6" ht="13.5" thickBot="1">
      <c r="C10" s="89" t="s">
        <v>87</v>
      </c>
      <c r="D10" s="209">
        <v>200</v>
      </c>
      <c r="E10" s="225">
        <v>0</v>
      </c>
      <c r="F10" s="226">
        <v>8</v>
      </c>
    </row>
    <row r="11" spans="3:6" ht="13.5" thickBot="1">
      <c r="C11" s="89" t="s">
        <v>60</v>
      </c>
      <c r="D11" s="209">
        <v>700</v>
      </c>
      <c r="E11" s="225">
        <v>0</v>
      </c>
      <c r="F11" s="226">
        <v>9</v>
      </c>
    </row>
    <row r="12" ht="12.75">
      <c r="D12" s="208"/>
    </row>
  </sheetData>
  <sheetProtection/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/>
  <dimension ref="A2:I32"/>
  <sheetViews>
    <sheetView zoomScale="130" zoomScaleNormal="130" zoomScalePageLayoutView="0" workbookViewId="0" topLeftCell="A1">
      <selection activeCell="E21" sqref="E21"/>
    </sheetView>
  </sheetViews>
  <sheetFormatPr defaultColWidth="11.421875" defaultRowHeight="12.75"/>
  <cols>
    <col min="1" max="1" width="28.00390625" style="99" customWidth="1"/>
    <col min="2" max="2" width="15.421875" style="99" customWidth="1"/>
    <col min="3" max="3" width="26.28125" style="99" customWidth="1"/>
    <col min="4" max="4" width="18.7109375" style="99" customWidth="1"/>
    <col min="5" max="5" width="19.421875" style="99" customWidth="1"/>
    <col min="6" max="6" width="11.421875" style="99" customWidth="1"/>
    <col min="7" max="7" width="12.421875" style="152" customWidth="1"/>
    <col min="8" max="8" width="14.8515625" style="99" customWidth="1"/>
    <col min="9" max="16384" width="11.421875" style="99" customWidth="1"/>
  </cols>
  <sheetData>
    <row r="2" spans="1:6" ht="17.25">
      <c r="A2" s="97"/>
      <c r="B2" s="97"/>
      <c r="C2" s="98" t="s">
        <v>61</v>
      </c>
      <c r="D2" s="97"/>
      <c r="E2" s="97"/>
      <c r="F2" s="97"/>
    </row>
    <row r="3" spans="1:6" ht="13.5" thickBot="1">
      <c r="A3" s="97"/>
      <c r="B3" s="97"/>
      <c r="C3" s="97"/>
      <c r="D3" s="97"/>
      <c r="E3" s="97"/>
      <c r="F3" s="97"/>
    </row>
    <row r="4" spans="1:9" ht="27" thickBot="1">
      <c r="A4" s="365" t="s">
        <v>23</v>
      </c>
      <c r="B4" s="365" t="s">
        <v>76</v>
      </c>
      <c r="C4" s="365" t="s">
        <v>62</v>
      </c>
      <c r="D4" s="365" t="s">
        <v>63</v>
      </c>
      <c r="E4" s="365" t="s">
        <v>24</v>
      </c>
      <c r="F4" s="367" t="s">
        <v>59</v>
      </c>
      <c r="G4" s="362" t="s">
        <v>75</v>
      </c>
      <c r="H4" s="101"/>
      <c r="I4" s="100"/>
    </row>
    <row r="5" spans="1:9" ht="13.5" thickBot="1">
      <c r="A5" s="89" t="s">
        <v>28</v>
      </c>
      <c r="B5" s="209">
        <v>100</v>
      </c>
      <c r="C5" s="363">
        <v>687</v>
      </c>
      <c r="D5" s="364">
        <v>596</v>
      </c>
      <c r="E5" s="209">
        <v>639</v>
      </c>
      <c r="F5" s="365">
        <f>C5+D5+E5</f>
        <v>1922</v>
      </c>
      <c r="G5" s="366">
        <v>1</v>
      </c>
      <c r="I5" s="100"/>
    </row>
    <row r="6" spans="1:9" ht="13.5" thickBot="1">
      <c r="A6" s="89" t="s">
        <v>82</v>
      </c>
      <c r="B6" s="209">
        <v>400</v>
      </c>
      <c r="C6" s="363">
        <v>675</v>
      </c>
      <c r="D6" s="364">
        <v>555</v>
      </c>
      <c r="E6" s="209">
        <v>643</v>
      </c>
      <c r="F6" s="365">
        <f>C6+D6+E6</f>
        <v>1873</v>
      </c>
      <c r="G6" s="366">
        <v>2</v>
      </c>
      <c r="I6" s="100"/>
    </row>
    <row r="7" spans="1:9" ht="13.5" thickBot="1">
      <c r="A7" s="89" t="s">
        <v>26</v>
      </c>
      <c r="B7" s="209">
        <v>300</v>
      </c>
      <c r="C7" s="363">
        <v>651</v>
      </c>
      <c r="D7" s="364">
        <v>568</v>
      </c>
      <c r="E7" s="209">
        <v>612</v>
      </c>
      <c r="F7" s="365">
        <f>C7+D7+E7</f>
        <v>1831</v>
      </c>
      <c r="G7" s="366">
        <v>3</v>
      </c>
      <c r="I7" s="100"/>
    </row>
    <row r="8" spans="1:9" ht="13.5" thickBot="1">
      <c r="A8" s="89" t="s">
        <v>94</v>
      </c>
      <c r="B8" s="209">
        <v>800</v>
      </c>
      <c r="C8" s="363">
        <v>629</v>
      </c>
      <c r="D8" s="364">
        <v>547</v>
      </c>
      <c r="E8" s="209">
        <v>633</v>
      </c>
      <c r="F8" s="365">
        <f>C8+D8+E8</f>
        <v>1809</v>
      </c>
      <c r="G8" s="366">
        <v>4</v>
      </c>
      <c r="I8" s="100"/>
    </row>
    <row r="9" spans="1:9" ht="13.5" thickBot="1">
      <c r="A9" s="89" t="s">
        <v>25</v>
      </c>
      <c r="B9" s="209">
        <v>500</v>
      </c>
      <c r="C9" s="365">
        <v>658</v>
      </c>
      <c r="D9" s="364">
        <v>548</v>
      </c>
      <c r="E9" s="209">
        <v>590</v>
      </c>
      <c r="F9" s="365">
        <f>C9+D9+E9</f>
        <v>1796</v>
      </c>
      <c r="G9" s="366">
        <v>5</v>
      </c>
      <c r="I9" s="100"/>
    </row>
    <row r="10" spans="1:9" ht="13.5" thickBot="1">
      <c r="A10" s="89" t="s">
        <v>27</v>
      </c>
      <c r="B10" s="209">
        <v>900</v>
      </c>
      <c r="C10" s="363">
        <v>620</v>
      </c>
      <c r="D10" s="364">
        <v>484</v>
      </c>
      <c r="E10" s="209">
        <v>580</v>
      </c>
      <c r="F10" s="365">
        <f>C10+D10+E10</f>
        <v>1684</v>
      </c>
      <c r="G10" s="366">
        <v>6</v>
      </c>
      <c r="I10" s="100"/>
    </row>
    <row r="11" spans="1:9" ht="13.5" thickBot="1">
      <c r="A11" s="89" t="s">
        <v>83</v>
      </c>
      <c r="B11" s="209">
        <v>600</v>
      </c>
      <c r="C11" s="365">
        <v>594</v>
      </c>
      <c r="D11" s="364">
        <v>504</v>
      </c>
      <c r="E11" s="209">
        <v>585</v>
      </c>
      <c r="F11" s="365">
        <f>C11+D11+E11</f>
        <v>1683</v>
      </c>
      <c r="G11" s="366">
        <v>7</v>
      </c>
      <c r="I11" s="100"/>
    </row>
    <row r="12" spans="1:9" ht="15" thickBot="1">
      <c r="A12" s="371" t="s">
        <v>87</v>
      </c>
      <c r="B12" s="372">
        <v>200</v>
      </c>
      <c r="C12" s="373"/>
      <c r="D12" s="374"/>
      <c r="E12" s="372"/>
      <c r="F12" s="373">
        <f>C12+D12+E12</f>
        <v>0</v>
      </c>
      <c r="G12" s="366">
        <v>8</v>
      </c>
      <c r="H12" s="101"/>
      <c r="I12" s="100"/>
    </row>
    <row r="13" spans="1:9" ht="13.5" thickBot="1">
      <c r="A13" s="371" t="s">
        <v>60</v>
      </c>
      <c r="B13" s="372">
        <v>700</v>
      </c>
      <c r="C13" s="373"/>
      <c r="D13" s="374"/>
      <c r="E13" s="372"/>
      <c r="F13" s="373">
        <f>C13+D13+E13</f>
        <v>0</v>
      </c>
      <c r="G13" s="366">
        <v>9</v>
      </c>
      <c r="H13" s="100"/>
      <c r="I13" s="100"/>
    </row>
    <row r="14" spans="7:9" ht="12.75">
      <c r="G14" s="153"/>
      <c r="H14" s="100"/>
      <c r="I14" s="100"/>
    </row>
    <row r="15" ht="12.75">
      <c r="G15" s="99"/>
    </row>
    <row r="16" ht="12.75">
      <c r="G16" s="99"/>
    </row>
    <row r="17" ht="12.75">
      <c r="G17" s="99"/>
    </row>
    <row r="18" ht="12.75">
      <c r="G18" s="99"/>
    </row>
    <row r="19" ht="12.75">
      <c r="G19" s="99"/>
    </row>
    <row r="20" ht="12.75">
      <c r="G20" s="99"/>
    </row>
    <row r="21" ht="12.75">
      <c r="G21" s="99"/>
    </row>
    <row r="22" ht="12.75">
      <c r="G22" s="99"/>
    </row>
    <row r="23" ht="12.75">
      <c r="G23" s="99"/>
    </row>
    <row r="24" ht="12.75">
      <c r="G24" s="99"/>
    </row>
    <row r="25" ht="12.75">
      <c r="G25" s="99"/>
    </row>
    <row r="26" ht="12.75">
      <c r="G26" s="99"/>
    </row>
    <row r="27" ht="12.75">
      <c r="G27" s="99"/>
    </row>
    <row r="28" ht="12.75">
      <c r="G28" s="99"/>
    </row>
    <row r="29" ht="12.75">
      <c r="G29" s="99"/>
    </row>
    <row r="30" ht="12.75">
      <c r="G30" s="99"/>
    </row>
    <row r="31" ht="12.75">
      <c r="G31" s="99"/>
    </row>
    <row r="32" ht="12.75">
      <c r="G32" s="99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B0F0"/>
  </sheetPr>
  <dimension ref="A1:J19"/>
  <sheetViews>
    <sheetView showGridLines="0" zoomScale="150" zoomScaleNormal="150" zoomScalePageLayoutView="0" workbookViewId="0" topLeftCell="A1">
      <selection activeCell="A12" sqref="A12"/>
    </sheetView>
  </sheetViews>
  <sheetFormatPr defaultColWidth="11.421875" defaultRowHeight="12.75"/>
  <cols>
    <col min="1" max="1" width="5.140625" style="171" customWidth="1"/>
    <col min="2" max="2" width="9.28125" style="171" customWidth="1"/>
    <col min="3" max="3" width="24.00390625" style="171" customWidth="1"/>
    <col min="4" max="4" width="13.7109375" style="171" customWidth="1"/>
    <col min="5" max="5" width="8.140625" style="171" customWidth="1"/>
    <col min="6" max="6" width="5.8515625" style="171" customWidth="1"/>
    <col min="7" max="7" width="10.7109375" style="171" customWidth="1"/>
    <col min="8" max="8" width="9.140625" style="171" customWidth="1"/>
    <col min="9" max="9" width="20.28125" style="171" customWidth="1"/>
    <col min="10" max="10" width="1.8515625" style="171" customWidth="1"/>
    <col min="11" max="16384" width="11.57421875" style="171" customWidth="1"/>
  </cols>
  <sheetData>
    <row r="1" spans="1:10" ht="20.25">
      <c r="A1" s="478" t="s">
        <v>71</v>
      </c>
      <c r="B1" s="479"/>
      <c r="C1" s="479"/>
      <c r="D1" s="182">
        <v>2019</v>
      </c>
      <c r="E1" s="169"/>
      <c r="F1" s="169"/>
      <c r="G1" s="169"/>
      <c r="H1" s="169"/>
      <c r="I1" s="169"/>
      <c r="J1" s="170"/>
    </row>
    <row r="2" spans="1:10" ht="15">
      <c r="A2" s="172"/>
      <c r="B2" s="173"/>
      <c r="C2" s="173"/>
      <c r="D2" s="174" t="s">
        <v>38</v>
      </c>
      <c r="E2" s="480" t="s">
        <v>102</v>
      </c>
      <c r="F2" s="481"/>
      <c r="G2" s="481"/>
      <c r="H2" s="482"/>
      <c r="I2" s="175"/>
      <c r="J2" s="176"/>
    </row>
    <row r="3" spans="1:10" ht="15">
      <c r="A3" s="483" t="s">
        <v>39</v>
      </c>
      <c r="B3" s="484"/>
      <c r="C3" s="493" t="s">
        <v>104</v>
      </c>
      <c r="D3" s="493"/>
      <c r="E3" s="177"/>
      <c r="F3" s="177"/>
      <c r="G3" s="177"/>
      <c r="H3" s="177"/>
      <c r="I3" s="177"/>
      <c r="J3" s="176"/>
    </row>
    <row r="4" spans="1:10" ht="15.75" thickBot="1">
      <c r="A4" s="485" t="s">
        <v>40</v>
      </c>
      <c r="B4" s="486"/>
      <c r="C4" s="183" t="s">
        <v>103</v>
      </c>
      <c r="D4" s="178"/>
      <c r="E4" s="179"/>
      <c r="F4" s="179"/>
      <c r="G4" s="487" t="s">
        <v>41</v>
      </c>
      <c r="H4" s="487"/>
      <c r="I4" s="184">
        <v>43568</v>
      </c>
      <c r="J4" s="180"/>
    </row>
    <row r="6" spans="1:9" ht="15">
      <c r="A6" s="488" t="s">
        <v>67</v>
      </c>
      <c r="B6" s="488"/>
      <c r="C6" s="185" t="s">
        <v>271</v>
      </c>
      <c r="D6" s="181"/>
      <c r="E6" s="181"/>
      <c r="F6" s="181"/>
      <c r="G6" s="181"/>
      <c r="H6" s="181"/>
      <c r="I6" s="181"/>
    </row>
    <row r="7" spans="1:9" ht="15">
      <c r="A7" s="488" t="s">
        <v>68</v>
      </c>
      <c r="B7" s="488"/>
      <c r="C7" s="185" t="s">
        <v>272</v>
      </c>
      <c r="D7" s="181"/>
      <c r="E7" s="181"/>
      <c r="F7" s="181"/>
      <c r="G7" s="181"/>
      <c r="H7" s="181"/>
      <c r="I7" s="181"/>
    </row>
    <row r="8" spans="1:9" ht="15">
      <c r="A8" s="488" t="s">
        <v>69</v>
      </c>
      <c r="B8" s="488"/>
      <c r="C8" s="185" t="s">
        <v>273</v>
      </c>
      <c r="D8" s="181"/>
      <c r="E8" s="181"/>
      <c r="F8" s="181"/>
      <c r="G8" s="181"/>
      <c r="H8" s="181"/>
      <c r="I8" s="181"/>
    </row>
    <row r="9" spans="1:9" ht="15">
      <c r="A9" s="181"/>
      <c r="B9" s="181"/>
      <c r="C9" s="181"/>
      <c r="D9" s="181"/>
      <c r="E9" s="181"/>
      <c r="F9" s="181"/>
      <c r="G9" s="181"/>
      <c r="H9" s="181"/>
      <c r="I9" s="181"/>
    </row>
    <row r="10" spans="1:9" ht="15">
      <c r="A10" s="488" t="s">
        <v>70</v>
      </c>
      <c r="B10" s="488"/>
      <c r="C10" s="489" t="s">
        <v>274</v>
      </c>
      <c r="D10" s="489"/>
      <c r="E10" s="489"/>
      <c r="F10" s="489"/>
      <c r="G10" s="489"/>
      <c r="H10" s="181"/>
      <c r="I10" s="181"/>
    </row>
    <row r="11" spans="1:9" ht="95.25" customHeight="1">
      <c r="A11" s="490" t="s">
        <v>275</v>
      </c>
      <c r="B11" s="491"/>
      <c r="C11" s="491"/>
      <c r="D11" s="491"/>
      <c r="E11" s="491"/>
      <c r="F11" s="491"/>
      <c r="G11" s="492"/>
      <c r="H11" s="181"/>
      <c r="I11" s="181"/>
    </row>
    <row r="12" spans="1:9" ht="15">
      <c r="A12" s="181"/>
      <c r="B12" s="181"/>
      <c r="C12" s="181"/>
      <c r="D12" s="181"/>
      <c r="E12" s="181"/>
      <c r="F12" s="181"/>
      <c r="G12" s="181"/>
      <c r="H12" s="181"/>
      <c r="I12" s="181"/>
    </row>
    <row r="13" spans="1:9" ht="17.25">
      <c r="A13" s="181"/>
      <c r="B13" s="181"/>
      <c r="C13" s="240"/>
      <c r="D13" s="181"/>
      <c r="E13" s="181"/>
      <c r="F13" s="181"/>
      <c r="G13" s="181"/>
      <c r="H13" s="181"/>
      <c r="I13" s="181"/>
    </row>
    <row r="14" spans="1:9" ht="21">
      <c r="A14" s="181"/>
      <c r="B14" s="181"/>
      <c r="C14" s="242"/>
      <c r="D14" s="181"/>
      <c r="E14" s="181"/>
      <c r="F14" s="181"/>
      <c r="G14" s="181"/>
      <c r="H14" s="181"/>
      <c r="I14" s="192"/>
    </row>
    <row r="15" spans="1:9" ht="21">
      <c r="A15" s="181"/>
      <c r="B15" s="181"/>
      <c r="C15" s="243"/>
      <c r="D15" s="181"/>
      <c r="E15" s="181"/>
      <c r="F15" s="181"/>
      <c r="G15" s="181"/>
      <c r="H15" s="181"/>
      <c r="I15" s="192"/>
    </row>
    <row r="16" spans="1:9" ht="21">
      <c r="A16" s="181"/>
      <c r="B16" s="181"/>
      <c r="C16" s="240"/>
      <c r="D16" s="181"/>
      <c r="E16" s="181"/>
      <c r="F16" s="181"/>
      <c r="G16" s="181"/>
      <c r="H16" s="181"/>
      <c r="I16" s="192"/>
    </row>
    <row r="17" spans="1:9" ht="15">
      <c r="A17" s="181"/>
      <c r="B17" s="181"/>
      <c r="C17" s="181"/>
      <c r="D17" s="181"/>
      <c r="E17" s="181"/>
      <c r="F17" s="181"/>
      <c r="G17" s="181"/>
      <c r="H17" s="181"/>
      <c r="I17" s="181"/>
    </row>
    <row r="18" spans="1:9" ht="15">
      <c r="A18" s="181"/>
      <c r="B18" s="181"/>
      <c r="C18" s="181"/>
      <c r="D18" s="181"/>
      <c r="E18" s="181"/>
      <c r="F18" s="181"/>
      <c r="G18" s="181"/>
      <c r="H18" s="181"/>
      <c r="I18" s="181"/>
    </row>
    <row r="19" spans="1:9" ht="15">
      <c r="A19" s="181"/>
      <c r="B19" s="181"/>
      <c r="C19" s="181"/>
      <c r="D19" s="181"/>
      <c r="E19" s="181"/>
      <c r="F19" s="181"/>
      <c r="G19" s="181"/>
      <c r="H19" s="181"/>
      <c r="I19" s="181"/>
    </row>
  </sheetData>
  <sheetProtection/>
  <mergeCells count="12">
    <mergeCell ref="A7:B7"/>
    <mergeCell ref="A8:B8"/>
    <mergeCell ref="C10:G10"/>
    <mergeCell ref="A10:B10"/>
    <mergeCell ref="A11:G11"/>
    <mergeCell ref="C3:D3"/>
    <mergeCell ref="A1:C1"/>
    <mergeCell ref="E2:H2"/>
    <mergeCell ref="A3:B3"/>
    <mergeCell ref="A4:B4"/>
    <mergeCell ref="G4:H4"/>
    <mergeCell ref="A6:B6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tabColor rgb="FFFFFF00"/>
  </sheetPr>
  <dimension ref="A1:AB146"/>
  <sheetViews>
    <sheetView zoomScalePageLayoutView="0" workbookViewId="0" topLeftCell="A1">
      <pane ySplit="7" topLeftCell="A8" activePane="bottomLeft" state="frozen"/>
      <selection pane="topLeft" activeCell="K6" sqref="K6:K7"/>
      <selection pane="bottomLeft" activeCell="K8" sqref="K8:K142"/>
    </sheetView>
  </sheetViews>
  <sheetFormatPr defaultColWidth="11.421875" defaultRowHeight="12.75"/>
  <cols>
    <col min="1" max="1" width="11.421875" style="102" customWidth="1"/>
    <col min="2" max="2" width="10.57421875" style="102" customWidth="1"/>
    <col min="3" max="3" width="12.421875" style="102" customWidth="1"/>
    <col min="4" max="4" width="11.421875" style="102" customWidth="1"/>
    <col min="5" max="5" width="10.140625" style="102" customWidth="1"/>
    <col min="6" max="6" width="8.7109375" style="102" customWidth="1"/>
    <col min="7" max="7" width="41.421875" style="102" customWidth="1"/>
    <col min="8" max="8" width="8.57421875" style="143" hidden="1" customWidth="1"/>
    <col min="9" max="9" width="25.7109375" style="143" hidden="1" customWidth="1"/>
    <col min="10" max="10" width="36.140625" style="143" hidden="1" customWidth="1"/>
    <col min="11" max="11" width="29.7109375" style="143" customWidth="1"/>
    <col min="12" max="16384" width="11.421875" style="102" customWidth="1"/>
  </cols>
  <sheetData>
    <row r="1" spans="1:15" ht="15.75">
      <c r="A1" s="494" t="str">
        <f>'Tableau de commande'!A1:C1</f>
        <v>CONCOURS INTERCLUB :    </v>
      </c>
      <c r="B1" s="494"/>
      <c r="C1" s="494"/>
      <c r="D1" s="494"/>
      <c r="E1" s="494"/>
      <c r="F1" s="221">
        <f>'Tableau de commande'!D1</f>
        <v>2019</v>
      </c>
      <c r="G1" s="167"/>
      <c r="L1" s="163"/>
      <c r="M1" s="163"/>
      <c r="N1" s="163"/>
      <c r="O1" s="163"/>
    </row>
    <row r="2" spans="1:15" ht="15.75">
      <c r="A2" s="509" t="s">
        <v>64</v>
      </c>
      <c r="B2" s="509"/>
      <c r="C2" s="168">
        <f>'Tableau de commande'!I4</f>
        <v>43568</v>
      </c>
      <c r="D2" s="103" t="s">
        <v>30</v>
      </c>
      <c r="E2" s="510" t="str">
        <f>'Tableau de commande'!E2:H2</f>
        <v>Image projetéee</v>
      </c>
      <c r="F2" s="510"/>
      <c r="G2" s="510"/>
      <c r="L2" s="189"/>
      <c r="M2" s="163"/>
      <c r="N2" s="163"/>
      <c r="O2" s="163"/>
    </row>
    <row r="3" spans="1:15" ht="31.5" customHeight="1">
      <c r="A3" s="104" t="s">
        <v>36</v>
      </c>
      <c r="B3" s="511" t="str">
        <f>'Tableau de commande'!C6</f>
        <v>Patrick Denis</v>
      </c>
      <c r="C3" s="511"/>
      <c r="D3" s="119" t="s">
        <v>31</v>
      </c>
      <c r="E3" s="512" t="str">
        <f>'Tableau de commande'!C4</f>
        <v>COURTHEZON</v>
      </c>
      <c r="F3" s="512"/>
      <c r="G3" s="512"/>
      <c r="L3" s="163"/>
      <c r="M3" s="163"/>
      <c r="N3" s="163"/>
      <c r="O3" s="163"/>
    </row>
    <row r="4" spans="1:9" ht="31.5" customHeight="1">
      <c r="A4" s="498" t="s">
        <v>70</v>
      </c>
      <c r="B4" s="498"/>
      <c r="C4" s="499" t="str">
        <f>'Tableau de commande'!C10:G10</f>
        <v>A poils et ou à plumes</v>
      </c>
      <c r="D4" s="499"/>
      <c r="E4" s="499"/>
      <c r="F4" s="499"/>
      <c r="G4" s="499"/>
      <c r="I4" s="249"/>
    </row>
    <row r="5" spans="1:28" ht="104.25" customHeight="1">
      <c r="A5" s="495" t="str">
        <f>'Tableau de commande'!A11:G11</f>
        <v>Couleur ou monochrome. Cela peut être pris au premier degré " animaux à poils et /ou à plumes" pourquoi, pas les deux et au second degré, par exemple "un nu artistique"</v>
      </c>
      <c r="B5" s="496"/>
      <c r="C5" s="496"/>
      <c r="D5" s="496"/>
      <c r="E5" s="496"/>
      <c r="F5" s="496"/>
      <c r="G5" s="497"/>
      <c r="K5" s="189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28" s="107" customFormat="1" ht="55.5" customHeight="1">
      <c r="A6" s="105"/>
      <c r="B6" s="106" t="s">
        <v>32</v>
      </c>
      <c r="C6" s="106" t="s">
        <v>33</v>
      </c>
      <c r="D6" s="289" t="s">
        <v>91</v>
      </c>
      <c r="E6" s="106" t="s">
        <v>34</v>
      </c>
      <c r="F6" s="105" t="s">
        <v>35</v>
      </c>
      <c r="G6" s="507" t="s">
        <v>77</v>
      </c>
      <c r="H6" s="500" t="s">
        <v>0</v>
      </c>
      <c r="I6" s="500" t="s">
        <v>1</v>
      </c>
      <c r="J6" s="503" t="s">
        <v>2</v>
      </c>
      <c r="K6" s="505" t="s">
        <v>90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s="107" customFormat="1" ht="18.75" customHeight="1">
      <c r="A7" s="108" t="s">
        <v>42</v>
      </c>
      <c r="B7" s="239" t="s">
        <v>84</v>
      </c>
      <c r="C7" s="239" t="s">
        <v>84</v>
      </c>
      <c r="D7" s="239" t="s">
        <v>84</v>
      </c>
      <c r="E7" s="239" t="s">
        <v>85</v>
      </c>
      <c r="F7" s="239" t="s">
        <v>86</v>
      </c>
      <c r="G7" s="508"/>
      <c r="H7" s="501">
        <v>104</v>
      </c>
      <c r="I7" s="502" t="s">
        <v>15</v>
      </c>
      <c r="J7" s="504"/>
      <c r="K7" s="506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1:28" ht="24.75" customHeight="1">
      <c r="A8" s="124">
        <v>1</v>
      </c>
      <c r="B8" s="307"/>
      <c r="C8" s="307"/>
      <c r="D8" s="307"/>
      <c r="E8" s="307"/>
      <c r="F8" s="125">
        <f>IF((B8+C8+D8+E8)&gt;33,FALSE,(B8+C8+D8+E8))</f>
        <v>0</v>
      </c>
      <c r="G8" s="241"/>
      <c r="H8" s="245">
        <v>210</v>
      </c>
      <c r="I8" s="246" t="s">
        <v>88</v>
      </c>
      <c r="J8" s="247"/>
      <c r="K8" s="421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28" ht="24.75" customHeight="1">
      <c r="A9" s="124">
        <v>2</v>
      </c>
      <c r="B9" s="308">
        <v>6</v>
      </c>
      <c r="C9" s="308">
        <v>6</v>
      </c>
      <c r="D9" s="308">
        <v>5</v>
      </c>
      <c r="E9" s="308"/>
      <c r="F9" s="125">
        <f>IF((B9+C9+D9+E9)&gt;33,FALSE,(B9+C9+D9+E9))</f>
        <v>17</v>
      </c>
      <c r="G9" s="241"/>
      <c r="H9" s="146">
        <v>305</v>
      </c>
      <c r="I9" s="148" t="s">
        <v>16</v>
      </c>
      <c r="J9" s="310" t="s">
        <v>134</v>
      </c>
      <c r="K9" s="422" t="s">
        <v>135</v>
      </c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</row>
    <row r="10" spans="1:28" ht="24.75" customHeight="1">
      <c r="A10" s="154">
        <v>3</v>
      </c>
      <c r="B10" s="308">
        <v>8</v>
      </c>
      <c r="C10" s="308">
        <v>8</v>
      </c>
      <c r="D10" s="308">
        <v>7</v>
      </c>
      <c r="E10" s="308">
        <v>1</v>
      </c>
      <c r="F10" s="125">
        <f>IF((B10+C10+D10+E10)&gt;33,FALSE,(B10+C10+D10+E10))</f>
        <v>24</v>
      </c>
      <c r="G10" s="241"/>
      <c r="H10" s="291">
        <v>804</v>
      </c>
      <c r="I10" s="298" t="s">
        <v>92</v>
      </c>
      <c r="J10" s="292" t="s">
        <v>226</v>
      </c>
      <c r="K10" s="423" t="s">
        <v>227</v>
      </c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</row>
    <row r="11" spans="1:28" ht="24.75" customHeight="1">
      <c r="A11" s="124">
        <v>4</v>
      </c>
      <c r="B11" s="308">
        <v>5</v>
      </c>
      <c r="C11" s="308">
        <v>6</v>
      </c>
      <c r="D11" s="308">
        <v>8</v>
      </c>
      <c r="E11" s="308"/>
      <c r="F11" s="125">
        <f>IF((B11+C11+D11+E11)&gt;33,FALSE,(B11+C11+D11+E11))</f>
        <v>19</v>
      </c>
      <c r="G11" s="241"/>
      <c r="H11" s="18">
        <v>404</v>
      </c>
      <c r="I11" s="91" t="s">
        <v>78</v>
      </c>
      <c r="J11" s="311" t="s">
        <v>155</v>
      </c>
      <c r="K11" s="424" t="s">
        <v>156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28" ht="24.75" customHeight="1">
      <c r="A12" s="124">
        <v>5</v>
      </c>
      <c r="B12" s="307"/>
      <c r="C12" s="307"/>
      <c r="D12" s="307"/>
      <c r="E12" s="307"/>
      <c r="F12" s="125">
        <f>IF((B12+C12+D12+E12)&gt;33,FALSE,(B12+C12+D12+E12))</f>
        <v>0</v>
      </c>
      <c r="G12" s="241"/>
      <c r="H12" s="245">
        <v>202</v>
      </c>
      <c r="I12" s="246" t="s">
        <v>88</v>
      </c>
      <c r="J12" s="247"/>
      <c r="K12" s="421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28" ht="24.75" customHeight="1">
      <c r="A13" s="124">
        <v>6</v>
      </c>
      <c r="B13" s="308">
        <v>7</v>
      </c>
      <c r="C13" s="308">
        <v>7</v>
      </c>
      <c r="D13" s="308">
        <v>7</v>
      </c>
      <c r="E13" s="308"/>
      <c r="F13" s="125">
        <f>IF((B13+C13+D13+E13)&gt;33,FALSE,(B13+C13+D13+E13))</f>
        <v>21</v>
      </c>
      <c r="G13" s="241"/>
      <c r="H13" s="291">
        <v>806</v>
      </c>
      <c r="I13" s="298" t="s">
        <v>92</v>
      </c>
      <c r="J13" s="292" t="s">
        <v>229</v>
      </c>
      <c r="K13" s="423" t="s">
        <v>230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24.75" customHeight="1">
      <c r="A14" s="124">
        <v>7</v>
      </c>
      <c r="B14" s="307"/>
      <c r="C14" s="307"/>
      <c r="D14" s="307"/>
      <c r="E14" s="307"/>
      <c r="F14" s="125">
        <f>IF((B14+C14+D14+E14)&gt;33,FALSE,(B14+C14+D14+E14))</f>
        <v>0</v>
      </c>
      <c r="G14" s="241"/>
      <c r="H14" s="257">
        <v>704</v>
      </c>
      <c r="I14" s="258" t="s">
        <v>44</v>
      </c>
      <c r="J14" s="259"/>
      <c r="K14" s="421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24.75" customHeight="1">
      <c r="A15" s="124">
        <v>8</v>
      </c>
      <c r="B15" s="308">
        <v>7</v>
      </c>
      <c r="C15" s="308">
        <v>5</v>
      </c>
      <c r="D15" s="308">
        <v>7</v>
      </c>
      <c r="E15" s="308"/>
      <c r="F15" s="125">
        <f>IF((B15+C15+D15+E15)&gt;33,FALSE,(B15+C15+D15+E15))</f>
        <v>19</v>
      </c>
      <c r="G15" s="241"/>
      <c r="H15" s="291">
        <v>808</v>
      </c>
      <c r="I15" s="298" t="s">
        <v>92</v>
      </c>
      <c r="J15" s="292" t="s">
        <v>231</v>
      </c>
      <c r="K15" s="423" t="s">
        <v>233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28" ht="24.75" customHeight="1">
      <c r="A16" s="124">
        <v>9</v>
      </c>
      <c r="B16" s="308">
        <v>8</v>
      </c>
      <c r="C16" s="308">
        <v>8</v>
      </c>
      <c r="D16" s="308">
        <v>7</v>
      </c>
      <c r="E16" s="308"/>
      <c r="F16" s="125">
        <f>IF((B16+C16+D16+E16)&gt;33,FALSE,(B16+C16+D16+E16))</f>
        <v>23</v>
      </c>
      <c r="G16" s="241"/>
      <c r="H16" s="290">
        <v>414</v>
      </c>
      <c r="I16" s="91" t="s">
        <v>78</v>
      </c>
      <c r="J16" s="312" t="s">
        <v>95</v>
      </c>
      <c r="K16" s="425" t="s">
        <v>171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1:28" ht="24.75" customHeight="1">
      <c r="A17" s="124">
        <v>10</v>
      </c>
      <c r="B17" s="308">
        <v>8</v>
      </c>
      <c r="C17" s="308">
        <v>9</v>
      </c>
      <c r="D17" s="308">
        <v>8</v>
      </c>
      <c r="E17" s="308"/>
      <c r="F17" s="125">
        <f>IF((B17+C17+D17+E17)&gt;33,FALSE,(B17+C17+D17+E17))</f>
        <v>25</v>
      </c>
      <c r="G17" s="241"/>
      <c r="H17" s="151">
        <v>914</v>
      </c>
      <c r="I17" s="149" t="s">
        <v>45</v>
      </c>
      <c r="J17" s="315" t="s">
        <v>257</v>
      </c>
      <c r="K17" s="424" t="s">
        <v>268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24.75" customHeight="1">
      <c r="A18" s="124">
        <v>11</v>
      </c>
      <c r="B18" s="308">
        <v>8</v>
      </c>
      <c r="C18" s="308">
        <v>7</v>
      </c>
      <c r="D18" s="308">
        <v>7</v>
      </c>
      <c r="E18" s="308"/>
      <c r="F18" s="125">
        <f>IF((B18+C18+D18+E18)&gt;33,FALSE,(B18+C18+D18+E18))</f>
        <v>22</v>
      </c>
      <c r="G18" s="241"/>
      <c r="H18" s="146">
        <v>302</v>
      </c>
      <c r="I18" s="148" t="s">
        <v>16</v>
      </c>
      <c r="J18" s="310" t="s">
        <v>128</v>
      </c>
      <c r="K18" s="422" t="s">
        <v>129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1:28" ht="24.75" customHeight="1">
      <c r="A19" s="124">
        <v>12</v>
      </c>
      <c r="B19" s="308">
        <v>9</v>
      </c>
      <c r="C19" s="308">
        <v>9</v>
      </c>
      <c r="D19" s="308">
        <v>9</v>
      </c>
      <c r="E19" s="308"/>
      <c r="F19" s="125">
        <f>IF((B19+C19+D19+E19)&gt;33,FALSE,(B19+C19+D19+E19))</f>
        <v>27</v>
      </c>
      <c r="G19" s="241"/>
      <c r="H19" s="291">
        <v>807</v>
      </c>
      <c r="I19" s="298" t="s">
        <v>92</v>
      </c>
      <c r="J19" s="292" t="s">
        <v>231</v>
      </c>
      <c r="K19" s="423" t="s">
        <v>232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1:28" ht="24.75" customHeight="1">
      <c r="A20" s="124">
        <v>13</v>
      </c>
      <c r="B20" s="308">
        <v>8</v>
      </c>
      <c r="C20" s="308">
        <v>7</v>
      </c>
      <c r="D20" s="308">
        <v>6</v>
      </c>
      <c r="E20" s="308"/>
      <c r="F20" s="125">
        <f>IF((B20+C20+D20+E20)&gt;33,FALSE,(B20+C20+D20+E20))</f>
        <v>21</v>
      </c>
      <c r="G20" s="241"/>
      <c r="H20" s="151">
        <v>903</v>
      </c>
      <c r="I20" s="149" t="s">
        <v>45</v>
      </c>
      <c r="J20" s="315" t="s">
        <v>249</v>
      </c>
      <c r="K20" s="424" t="s">
        <v>250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1:28" ht="24.75" customHeight="1">
      <c r="A21" s="124">
        <v>14</v>
      </c>
      <c r="B21" s="308">
        <v>8</v>
      </c>
      <c r="C21" s="308">
        <v>8</v>
      </c>
      <c r="D21" s="308">
        <v>8</v>
      </c>
      <c r="E21" s="308"/>
      <c r="F21" s="125">
        <f>IF((B21+C21+D21+E21)&gt;33,FALSE,(B21+C21+D21+E21))</f>
        <v>24</v>
      </c>
      <c r="G21" s="241"/>
      <c r="H21" s="18">
        <v>411</v>
      </c>
      <c r="I21" s="91" t="s">
        <v>78</v>
      </c>
      <c r="J21" s="311" t="s">
        <v>166</v>
      </c>
      <c r="K21" s="424" t="s">
        <v>167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1:28" ht="24.75" customHeight="1">
      <c r="A22" s="124">
        <v>15</v>
      </c>
      <c r="B22" s="307"/>
      <c r="C22" s="307"/>
      <c r="D22" s="307"/>
      <c r="E22" s="307"/>
      <c r="F22" s="125">
        <f>IF((B22+C22+D22+E22)&gt;33,FALSE,(B22+C22+D22+E22))</f>
        <v>0</v>
      </c>
      <c r="G22" s="241"/>
      <c r="H22" s="245">
        <v>211</v>
      </c>
      <c r="I22" s="246" t="s">
        <v>88</v>
      </c>
      <c r="J22" s="247"/>
      <c r="K22" s="421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</row>
    <row r="23" spans="1:11" ht="24.75" customHeight="1">
      <c r="A23" s="124">
        <v>16</v>
      </c>
      <c r="B23" s="308">
        <v>8</v>
      </c>
      <c r="C23" s="308">
        <v>8</v>
      </c>
      <c r="D23" s="308">
        <v>7</v>
      </c>
      <c r="E23" s="308"/>
      <c r="F23" s="125">
        <f>IF((B23+C23+D23+E23)&gt;33,FALSE,(B23+C23+D23+E23))</f>
        <v>23</v>
      </c>
      <c r="G23" s="241"/>
      <c r="H23" s="291">
        <v>810</v>
      </c>
      <c r="I23" s="298" t="s">
        <v>92</v>
      </c>
      <c r="J23" s="292" t="s">
        <v>236</v>
      </c>
      <c r="K23" s="425" t="s">
        <v>237</v>
      </c>
    </row>
    <row r="24" spans="1:11" ht="24.75" customHeight="1">
      <c r="A24" s="124">
        <v>17</v>
      </c>
      <c r="B24" s="308">
        <v>9</v>
      </c>
      <c r="C24" s="308">
        <v>9</v>
      </c>
      <c r="D24" s="308">
        <v>8</v>
      </c>
      <c r="E24" s="308"/>
      <c r="F24" s="125">
        <f>IF((B24+C24+D24+E24)&gt;33,FALSE,(B24+C24+D24+E24))</f>
        <v>26</v>
      </c>
      <c r="G24" s="241"/>
      <c r="H24" s="151">
        <v>906</v>
      </c>
      <c r="I24" s="149" t="s">
        <v>45</v>
      </c>
      <c r="J24" s="315" t="s">
        <v>255</v>
      </c>
      <c r="K24" s="424" t="s">
        <v>256</v>
      </c>
    </row>
    <row r="25" spans="1:11" ht="24.75" customHeight="1">
      <c r="A25" s="124">
        <v>18</v>
      </c>
      <c r="B25" s="308">
        <v>7</v>
      </c>
      <c r="C25" s="308">
        <v>7</v>
      </c>
      <c r="D25" s="308">
        <v>6</v>
      </c>
      <c r="E25" s="308"/>
      <c r="F25" s="125">
        <f>IF((B25+C25+D25+E25)&gt;33,FALSE,(B25+C25+D25+E25))</f>
        <v>20</v>
      </c>
      <c r="G25" s="241"/>
      <c r="H25" s="12">
        <v>605</v>
      </c>
      <c r="I25" s="92" t="s">
        <v>79</v>
      </c>
      <c r="J25" s="314" t="s">
        <v>200</v>
      </c>
      <c r="K25" s="424" t="s">
        <v>202</v>
      </c>
    </row>
    <row r="26" spans="1:11" ht="24.75" customHeight="1">
      <c r="A26" s="124">
        <v>19</v>
      </c>
      <c r="B26" s="308">
        <v>5</v>
      </c>
      <c r="C26" s="308">
        <v>6</v>
      </c>
      <c r="D26" s="308">
        <v>6</v>
      </c>
      <c r="E26" s="308"/>
      <c r="F26" s="125">
        <f>IF((B26+C26+D26+E26)&gt;33,FALSE,(B26+C26+D26+E26))</f>
        <v>17</v>
      </c>
      <c r="G26" s="241"/>
      <c r="H26" s="151">
        <v>913</v>
      </c>
      <c r="I26" s="149" t="s">
        <v>45</v>
      </c>
      <c r="J26" s="315" t="s">
        <v>266</v>
      </c>
      <c r="K26" s="424" t="s">
        <v>267</v>
      </c>
    </row>
    <row r="27" spans="1:11" ht="24.75" customHeight="1">
      <c r="A27" s="124">
        <v>20</v>
      </c>
      <c r="B27" s="308">
        <v>5</v>
      </c>
      <c r="C27" s="308">
        <v>6</v>
      </c>
      <c r="D27" s="308">
        <v>6</v>
      </c>
      <c r="E27" s="308"/>
      <c r="F27" s="125">
        <f>IF((B27+C27+D27+E27)&gt;33,FALSE,(B27+C27+D27+E27))</f>
        <v>17</v>
      </c>
      <c r="G27" s="241"/>
      <c r="H27" s="187">
        <v>511</v>
      </c>
      <c r="I27" s="188" t="s">
        <v>17</v>
      </c>
      <c r="J27" s="313" t="s">
        <v>100</v>
      </c>
      <c r="K27" s="424" t="s">
        <v>188</v>
      </c>
    </row>
    <row r="28" spans="1:11" ht="24.75" customHeight="1">
      <c r="A28" s="124">
        <v>21</v>
      </c>
      <c r="B28" s="307"/>
      <c r="C28" s="307"/>
      <c r="D28" s="307"/>
      <c r="E28" s="307"/>
      <c r="F28" s="125">
        <f>IF((B28+C28+D28+E28)&gt;33,FALSE,(B28+C28+D28+E28))</f>
        <v>0</v>
      </c>
      <c r="G28" s="241"/>
      <c r="H28" s="245">
        <v>215</v>
      </c>
      <c r="I28" s="246" t="s">
        <v>88</v>
      </c>
      <c r="J28" s="247"/>
      <c r="K28" s="421"/>
    </row>
    <row r="29" spans="1:11" ht="24.75" customHeight="1">
      <c r="A29" s="124">
        <v>22</v>
      </c>
      <c r="B29" s="308">
        <v>4</v>
      </c>
      <c r="C29" s="308">
        <v>3</v>
      </c>
      <c r="D29" s="308">
        <v>3</v>
      </c>
      <c r="E29" s="308"/>
      <c r="F29" s="125">
        <f>IF((B29+C29+D29+E29)&gt;33,FALSE,(B29+C29+D29+E29))</f>
        <v>10</v>
      </c>
      <c r="G29" s="241"/>
      <c r="H29" s="12">
        <v>615</v>
      </c>
      <c r="I29" s="92" t="s">
        <v>79</v>
      </c>
      <c r="J29" s="314" t="s">
        <v>218</v>
      </c>
      <c r="K29" s="424" t="s">
        <v>219</v>
      </c>
    </row>
    <row r="30" spans="1:11" ht="24.75" customHeight="1">
      <c r="A30" s="124">
        <v>23</v>
      </c>
      <c r="B30" s="308">
        <v>5</v>
      </c>
      <c r="C30" s="308">
        <v>4</v>
      </c>
      <c r="D30" s="308">
        <v>5</v>
      </c>
      <c r="E30" s="308"/>
      <c r="F30" s="125">
        <f>IF((B30+C30+D30+E30)&gt;33,FALSE,(B30+C30+D30+E30))</f>
        <v>14</v>
      </c>
      <c r="G30" s="241"/>
      <c r="H30" s="18">
        <v>407</v>
      </c>
      <c r="I30" s="91" t="s">
        <v>78</v>
      </c>
      <c r="J30" s="311" t="s">
        <v>95</v>
      </c>
      <c r="K30" s="424" t="s">
        <v>159</v>
      </c>
    </row>
    <row r="31" spans="1:11" ht="24.75" customHeight="1">
      <c r="A31" s="124">
        <v>24</v>
      </c>
      <c r="B31" s="308">
        <v>6</v>
      </c>
      <c r="C31" s="308">
        <v>6</v>
      </c>
      <c r="D31" s="308">
        <v>6</v>
      </c>
      <c r="E31" s="308"/>
      <c r="F31" s="125">
        <f>IF((B31+C31+D31+E31)&gt;33,FALSE,(B31+C31+D31+E31))</f>
        <v>18</v>
      </c>
      <c r="G31" s="241"/>
      <c r="H31" s="18">
        <v>410</v>
      </c>
      <c r="I31" s="91" t="s">
        <v>78</v>
      </c>
      <c r="J31" s="311" t="s">
        <v>164</v>
      </c>
      <c r="K31" s="424" t="s">
        <v>165</v>
      </c>
    </row>
    <row r="32" spans="1:11" ht="24.75" customHeight="1">
      <c r="A32" s="124">
        <v>25</v>
      </c>
      <c r="B32" s="308">
        <v>7</v>
      </c>
      <c r="C32" s="308">
        <v>7</v>
      </c>
      <c r="D32" s="308">
        <v>4</v>
      </c>
      <c r="E32" s="308"/>
      <c r="F32" s="125">
        <f>IF((B32+C32+D32+E32)&gt;33,FALSE,(B32+C32+D32+E32))</f>
        <v>18</v>
      </c>
      <c r="G32" s="241"/>
      <c r="H32" s="187">
        <v>508</v>
      </c>
      <c r="I32" s="188" t="s">
        <v>17</v>
      </c>
      <c r="J32" s="313" t="s">
        <v>182</v>
      </c>
      <c r="K32" s="424" t="s">
        <v>185</v>
      </c>
    </row>
    <row r="33" spans="1:11" ht="24.75" customHeight="1">
      <c r="A33" s="124">
        <v>26</v>
      </c>
      <c r="B33" s="308">
        <v>5</v>
      </c>
      <c r="C33" s="308">
        <v>6</v>
      </c>
      <c r="D33" s="308">
        <v>4</v>
      </c>
      <c r="E33" s="308"/>
      <c r="F33" s="125">
        <f>IF((B33+C33+D33+E33)&gt;33,FALSE,(B33+C33+D33+E33))</f>
        <v>15</v>
      </c>
      <c r="G33" s="241"/>
      <c r="H33" s="151">
        <v>910</v>
      </c>
      <c r="I33" s="149" t="s">
        <v>45</v>
      </c>
      <c r="J33" s="315" t="s">
        <v>262</v>
      </c>
      <c r="K33" s="424" t="s">
        <v>263</v>
      </c>
    </row>
    <row r="34" spans="1:11" ht="24.75" customHeight="1">
      <c r="A34" s="124">
        <v>27</v>
      </c>
      <c r="B34" s="308">
        <v>6</v>
      </c>
      <c r="C34" s="308">
        <v>7</v>
      </c>
      <c r="D34" s="308">
        <v>7</v>
      </c>
      <c r="E34" s="308"/>
      <c r="F34" s="125">
        <f>IF((B34+C34+D34+E34)&gt;33,FALSE,(B34+C34+D34+E34))</f>
        <v>20</v>
      </c>
      <c r="G34" s="241"/>
      <c r="H34" s="11">
        <v>105</v>
      </c>
      <c r="I34" s="90" t="s">
        <v>15</v>
      </c>
      <c r="J34" s="309" t="s">
        <v>105</v>
      </c>
      <c r="K34" s="424" t="s">
        <v>110</v>
      </c>
    </row>
    <row r="35" spans="1:11" ht="24.75" customHeight="1">
      <c r="A35" s="124">
        <v>28</v>
      </c>
      <c r="B35" s="308">
        <v>6</v>
      </c>
      <c r="C35" s="308">
        <v>6</v>
      </c>
      <c r="D35" s="308">
        <v>6</v>
      </c>
      <c r="E35" s="308"/>
      <c r="F35" s="125">
        <f>IF((B35+C35+D35+E35)&gt;33,FALSE,(B35+C35+D35+E35))</f>
        <v>18</v>
      </c>
      <c r="G35" s="241"/>
      <c r="H35" s="12">
        <v>603</v>
      </c>
      <c r="I35" s="92" t="s">
        <v>79</v>
      </c>
      <c r="J35" s="314" t="s">
        <v>198</v>
      </c>
      <c r="K35" s="424" t="s">
        <v>199</v>
      </c>
    </row>
    <row r="36" spans="1:11" ht="24.75" customHeight="1">
      <c r="A36" s="124">
        <v>29</v>
      </c>
      <c r="B36" s="308">
        <v>5</v>
      </c>
      <c r="C36" s="308">
        <v>6</v>
      </c>
      <c r="D36" s="308">
        <v>7</v>
      </c>
      <c r="E36" s="308"/>
      <c r="F36" s="125">
        <f>IF((B36+C36+D36+E36)&gt;33,FALSE,(B36+C36+D36+E36))</f>
        <v>18</v>
      </c>
      <c r="G36" s="241"/>
      <c r="H36" s="146">
        <v>310</v>
      </c>
      <c r="I36" s="148" t="s">
        <v>16</v>
      </c>
      <c r="J36" s="310" t="s">
        <v>142</v>
      </c>
      <c r="K36" s="422" t="s">
        <v>143</v>
      </c>
    </row>
    <row r="37" spans="1:11" ht="24.75" customHeight="1">
      <c r="A37" s="124">
        <v>30</v>
      </c>
      <c r="B37" s="307"/>
      <c r="C37" s="307"/>
      <c r="D37" s="307"/>
      <c r="E37" s="307"/>
      <c r="F37" s="125">
        <f>IF((B37+C37+D37+E37)&gt;33,FALSE,(B37+C37+D37+E37))</f>
        <v>0</v>
      </c>
      <c r="G37" s="241"/>
      <c r="H37" s="257">
        <v>702</v>
      </c>
      <c r="I37" s="258" t="s">
        <v>44</v>
      </c>
      <c r="J37" s="259"/>
      <c r="K37" s="421"/>
    </row>
    <row r="38" spans="1:11" ht="24.75" customHeight="1">
      <c r="A38" s="124">
        <v>31</v>
      </c>
      <c r="B38" s="308">
        <v>8</v>
      </c>
      <c r="C38" s="308">
        <v>8</v>
      </c>
      <c r="D38" s="308">
        <v>8</v>
      </c>
      <c r="E38" s="308"/>
      <c r="F38" s="125">
        <f>IF((B38+C38+D38+E38)&gt;33,FALSE,(B38+C38+D38+E38))</f>
        <v>24</v>
      </c>
      <c r="G38" s="241"/>
      <c r="H38" s="18">
        <v>406</v>
      </c>
      <c r="I38" s="91" t="s">
        <v>78</v>
      </c>
      <c r="J38" s="311" t="s">
        <v>153</v>
      </c>
      <c r="K38" s="424" t="s">
        <v>158</v>
      </c>
    </row>
    <row r="39" spans="1:11" ht="24.75" customHeight="1">
      <c r="A39" s="124">
        <v>32</v>
      </c>
      <c r="B39" s="308">
        <v>5</v>
      </c>
      <c r="C39" s="308">
        <v>6</v>
      </c>
      <c r="D39" s="308">
        <v>6</v>
      </c>
      <c r="E39" s="308"/>
      <c r="F39" s="125">
        <f>IF((B39+C39+D39+E39)&gt;33,FALSE,(B39+C39+D39+E39))</f>
        <v>17</v>
      </c>
      <c r="G39" s="241"/>
      <c r="H39" s="18">
        <v>409</v>
      </c>
      <c r="I39" s="91" t="s">
        <v>78</v>
      </c>
      <c r="J39" s="311" t="s">
        <v>162</v>
      </c>
      <c r="K39" s="424" t="s">
        <v>163</v>
      </c>
    </row>
    <row r="40" spans="1:11" ht="24.75" customHeight="1">
      <c r="A40" s="124">
        <v>33</v>
      </c>
      <c r="B40" s="308">
        <v>4</v>
      </c>
      <c r="C40" s="308">
        <v>6</v>
      </c>
      <c r="D40" s="308">
        <v>4</v>
      </c>
      <c r="E40" s="308"/>
      <c r="F40" s="125">
        <f>IF((B40+C40+D40+E40)&gt;33,FALSE,(B40+C40+D40+E40))</f>
        <v>14</v>
      </c>
      <c r="G40" s="241"/>
      <c r="H40" s="11">
        <v>104</v>
      </c>
      <c r="I40" s="90" t="s">
        <v>15</v>
      </c>
      <c r="J40" s="309" t="s">
        <v>105</v>
      </c>
      <c r="K40" s="424" t="s">
        <v>109</v>
      </c>
    </row>
    <row r="41" spans="1:11" ht="24.75" customHeight="1">
      <c r="A41" s="124">
        <v>34</v>
      </c>
      <c r="B41" s="308">
        <v>7</v>
      </c>
      <c r="C41" s="308">
        <v>8</v>
      </c>
      <c r="D41" s="308">
        <v>7</v>
      </c>
      <c r="E41" s="308"/>
      <c r="F41" s="125">
        <f>IF((B41+C41+D41+E41)&gt;33,FALSE,(B41+C41+D41+E41))</f>
        <v>22</v>
      </c>
      <c r="G41" s="241"/>
      <c r="H41" s="187">
        <v>513</v>
      </c>
      <c r="I41" s="188" t="s">
        <v>17</v>
      </c>
      <c r="J41" s="313" t="s">
        <v>99</v>
      </c>
      <c r="K41" s="424" t="s">
        <v>190</v>
      </c>
    </row>
    <row r="42" spans="1:11" ht="24.75" customHeight="1">
      <c r="A42" s="124">
        <v>35</v>
      </c>
      <c r="B42" s="307"/>
      <c r="C42" s="307"/>
      <c r="D42" s="307"/>
      <c r="E42" s="307"/>
      <c r="F42" s="125">
        <f>IF((B42+C42+D42+E42)&gt;33,FALSE,(B42+C42+D42+E42))</f>
        <v>0</v>
      </c>
      <c r="G42" s="241"/>
      <c r="H42" s="245">
        <v>212</v>
      </c>
      <c r="I42" s="246" t="s">
        <v>88</v>
      </c>
      <c r="J42" s="247"/>
      <c r="K42" s="421"/>
    </row>
    <row r="43" spans="1:11" ht="24.75" customHeight="1">
      <c r="A43" s="124">
        <v>36</v>
      </c>
      <c r="B43" s="308">
        <v>9</v>
      </c>
      <c r="C43" s="308">
        <v>10</v>
      </c>
      <c r="D43" s="308">
        <v>8</v>
      </c>
      <c r="E43" s="308">
        <v>1</v>
      </c>
      <c r="F43" s="125">
        <f>IF((B43+C43+D43+E43)&gt;33,FALSE,(B43+C43+D43+E43))</f>
        <v>28</v>
      </c>
      <c r="G43" s="241"/>
      <c r="H43" s="146">
        <v>312</v>
      </c>
      <c r="I43" s="148" t="s">
        <v>16</v>
      </c>
      <c r="J43" s="310" t="s">
        <v>145</v>
      </c>
      <c r="K43" s="422" t="s">
        <v>146</v>
      </c>
    </row>
    <row r="44" spans="1:11" ht="24.75" customHeight="1">
      <c r="A44" s="124">
        <v>37</v>
      </c>
      <c r="B44" s="308">
        <v>8</v>
      </c>
      <c r="C44" s="308">
        <v>6</v>
      </c>
      <c r="D44" s="308">
        <v>8</v>
      </c>
      <c r="E44" s="308"/>
      <c r="F44" s="125">
        <f>IF((B44+C44+D44+E44)&gt;33,FALSE,(B44+C44+D44+E44))</f>
        <v>22</v>
      </c>
      <c r="G44" s="241"/>
      <c r="H44" s="18">
        <v>405</v>
      </c>
      <c r="I44" s="91" t="s">
        <v>78</v>
      </c>
      <c r="J44" s="311" t="s">
        <v>153</v>
      </c>
      <c r="K44" s="424" t="s">
        <v>157</v>
      </c>
    </row>
    <row r="45" spans="1:11" ht="24.75" customHeight="1">
      <c r="A45" s="124">
        <v>38</v>
      </c>
      <c r="B45" s="308">
        <v>10</v>
      </c>
      <c r="C45" s="308">
        <v>9</v>
      </c>
      <c r="D45" s="308">
        <v>8</v>
      </c>
      <c r="E45" s="308">
        <v>1</v>
      </c>
      <c r="F45" s="125">
        <f>IF((B45+C45+D45+E45)&gt;33,FALSE,(B45+C45+D45+E45))</f>
        <v>28</v>
      </c>
      <c r="G45" s="241"/>
      <c r="H45" s="18">
        <v>412</v>
      </c>
      <c r="I45" s="91" t="s">
        <v>78</v>
      </c>
      <c r="J45" s="311" t="s">
        <v>168</v>
      </c>
      <c r="K45" s="424" t="s">
        <v>169</v>
      </c>
    </row>
    <row r="46" spans="1:11" ht="24.75" customHeight="1">
      <c r="A46" s="124">
        <v>39</v>
      </c>
      <c r="B46" s="307"/>
      <c r="C46" s="307"/>
      <c r="D46" s="307"/>
      <c r="E46" s="307"/>
      <c r="F46" s="125">
        <f>IF((B46+C46+D46+E46)&gt;33,FALSE,(B46+C46+D46+E46))</f>
        <v>0</v>
      </c>
      <c r="G46" s="241"/>
      <c r="H46" s="257">
        <v>713</v>
      </c>
      <c r="I46" s="258" t="s">
        <v>44</v>
      </c>
      <c r="J46" s="259"/>
      <c r="K46" s="421"/>
    </row>
    <row r="47" spans="1:11" ht="24.75" customHeight="1">
      <c r="A47" s="124">
        <v>40</v>
      </c>
      <c r="B47" s="308">
        <v>4</v>
      </c>
      <c r="C47" s="308">
        <v>5</v>
      </c>
      <c r="D47" s="308">
        <v>8</v>
      </c>
      <c r="E47" s="308"/>
      <c r="F47" s="125">
        <f>IF((B47+C47+D47+E47)&gt;33,FALSE,(B47+C47+D47+E47))</f>
        <v>17</v>
      </c>
      <c r="G47" s="241"/>
      <c r="H47" s="18">
        <v>408</v>
      </c>
      <c r="I47" s="91" t="s">
        <v>78</v>
      </c>
      <c r="J47" s="311" t="s">
        <v>160</v>
      </c>
      <c r="K47" s="424" t="s">
        <v>161</v>
      </c>
    </row>
    <row r="48" spans="1:11" ht="24.75" customHeight="1">
      <c r="A48" s="124">
        <v>41</v>
      </c>
      <c r="B48" s="308">
        <v>7</v>
      </c>
      <c r="C48" s="308">
        <v>7</v>
      </c>
      <c r="D48" s="308">
        <v>8</v>
      </c>
      <c r="E48" s="308"/>
      <c r="F48" s="125">
        <f>IF((B48+C48+D48+E48)&gt;33,FALSE,(B48+C48+D48+E48))</f>
        <v>22</v>
      </c>
      <c r="G48" s="241"/>
      <c r="H48" s="12">
        <v>608</v>
      </c>
      <c r="I48" s="92" t="s">
        <v>79</v>
      </c>
      <c r="J48" s="314" t="s">
        <v>207</v>
      </c>
      <c r="K48" s="424" t="s">
        <v>208</v>
      </c>
    </row>
    <row r="49" spans="1:11" ht="24.75" customHeight="1">
      <c r="A49" s="124">
        <v>42</v>
      </c>
      <c r="B49" s="308">
        <v>8</v>
      </c>
      <c r="C49" s="308">
        <v>9</v>
      </c>
      <c r="D49" s="308">
        <v>7</v>
      </c>
      <c r="E49" s="308"/>
      <c r="F49" s="125">
        <f>IF((B49+C49+D49+E49)&gt;33,FALSE,(B49+C49+D49+E49))</f>
        <v>24</v>
      </c>
      <c r="G49" s="241"/>
      <c r="H49" s="291">
        <v>809</v>
      </c>
      <c r="I49" s="298" t="s">
        <v>92</v>
      </c>
      <c r="J49" s="292" t="s">
        <v>234</v>
      </c>
      <c r="K49" s="423" t="s">
        <v>235</v>
      </c>
    </row>
    <row r="50" spans="1:11" ht="24.75" customHeight="1">
      <c r="A50" s="124">
        <v>43</v>
      </c>
      <c r="B50" s="308">
        <v>8</v>
      </c>
      <c r="C50" s="308">
        <v>8</v>
      </c>
      <c r="D50" s="308">
        <v>8</v>
      </c>
      <c r="E50" s="308"/>
      <c r="F50" s="125">
        <f>IF((B50+C50+D50+E50)&gt;33,FALSE,(B50+C50+D50+E50))</f>
        <v>24</v>
      </c>
      <c r="G50" s="241"/>
      <c r="H50" s="187">
        <v>504</v>
      </c>
      <c r="I50" s="188" t="s">
        <v>17</v>
      </c>
      <c r="J50" s="313" t="s">
        <v>179</v>
      </c>
      <c r="K50" s="424" t="s">
        <v>180</v>
      </c>
    </row>
    <row r="51" spans="1:11" ht="24.75" customHeight="1">
      <c r="A51" s="124">
        <v>44</v>
      </c>
      <c r="B51" s="308">
        <v>7</v>
      </c>
      <c r="C51" s="308">
        <v>6</v>
      </c>
      <c r="D51" s="308">
        <v>8</v>
      </c>
      <c r="E51" s="308"/>
      <c r="F51" s="125">
        <f>IF((B51+C51+D51+E51)&gt;33,FALSE,(B51+C51+D51+E51))</f>
        <v>21</v>
      </c>
      <c r="G51" s="241"/>
      <c r="H51" s="151">
        <v>904</v>
      </c>
      <c r="I51" s="149" t="s">
        <v>45</v>
      </c>
      <c r="J51" s="315" t="s">
        <v>251</v>
      </c>
      <c r="K51" s="424" t="s">
        <v>252</v>
      </c>
    </row>
    <row r="52" spans="1:11" ht="24.75" customHeight="1">
      <c r="A52" s="124">
        <v>45</v>
      </c>
      <c r="B52" s="307"/>
      <c r="C52" s="307"/>
      <c r="D52" s="307"/>
      <c r="E52" s="307"/>
      <c r="F52" s="125">
        <f>IF((B52+C52+D52+E52)&gt;33,FALSE,(B52+C52+D52+E52))</f>
        <v>0</v>
      </c>
      <c r="G52" s="241"/>
      <c r="H52" s="245">
        <v>205</v>
      </c>
      <c r="I52" s="246" t="s">
        <v>88</v>
      </c>
      <c r="J52" s="247"/>
      <c r="K52" s="421"/>
    </row>
    <row r="53" spans="1:11" ht="24.75" customHeight="1">
      <c r="A53" s="124">
        <v>46</v>
      </c>
      <c r="B53" s="308">
        <v>7</v>
      </c>
      <c r="C53" s="308">
        <v>7</v>
      </c>
      <c r="D53" s="308">
        <v>7</v>
      </c>
      <c r="E53" s="308"/>
      <c r="F53" s="125">
        <f>IF((B53+C53+D53+E53)&gt;33,FALSE,(B53+C53+D53+E53))</f>
        <v>21</v>
      </c>
      <c r="G53" s="241"/>
      <c r="H53" s="11">
        <v>112</v>
      </c>
      <c r="I53" s="90" t="s">
        <v>15</v>
      </c>
      <c r="J53" s="309" t="s">
        <v>119</v>
      </c>
      <c r="K53" s="424" t="s">
        <v>121</v>
      </c>
    </row>
    <row r="54" spans="1:11" ht="24.75" customHeight="1">
      <c r="A54" s="124">
        <v>47</v>
      </c>
      <c r="B54" s="308">
        <v>10</v>
      </c>
      <c r="C54" s="308">
        <v>10</v>
      </c>
      <c r="D54" s="308">
        <v>9</v>
      </c>
      <c r="E54" s="308">
        <v>1</v>
      </c>
      <c r="F54" s="125">
        <f>IF((B54+C54+D54+E54)&gt;33,FALSE,(B54+C54+D54+E54))</f>
        <v>30</v>
      </c>
      <c r="G54" s="241"/>
      <c r="H54" s="11">
        <v>106</v>
      </c>
      <c r="I54" s="90" t="s">
        <v>15</v>
      </c>
      <c r="J54" s="309" t="s">
        <v>111</v>
      </c>
      <c r="K54" s="424" t="s">
        <v>112</v>
      </c>
    </row>
    <row r="55" spans="1:11" ht="24.75" customHeight="1">
      <c r="A55" s="124">
        <v>48</v>
      </c>
      <c r="B55" s="308">
        <v>5</v>
      </c>
      <c r="C55" s="308">
        <v>8</v>
      </c>
      <c r="D55" s="308">
        <v>8</v>
      </c>
      <c r="E55" s="308"/>
      <c r="F55" s="125">
        <f>IF((B55+C55+D55+E55)&gt;33,FALSE,(B55+C55+D55+E55))</f>
        <v>21</v>
      </c>
      <c r="G55" s="241"/>
      <c r="H55" s="12">
        <v>613</v>
      </c>
      <c r="I55" s="92" t="s">
        <v>79</v>
      </c>
      <c r="J55" s="314" t="s">
        <v>215</v>
      </c>
      <c r="K55" s="424" t="s">
        <v>216</v>
      </c>
    </row>
    <row r="56" spans="1:11" ht="24.75" customHeight="1">
      <c r="A56" s="124">
        <v>49</v>
      </c>
      <c r="B56" s="307"/>
      <c r="C56" s="307"/>
      <c r="D56" s="307"/>
      <c r="E56" s="307"/>
      <c r="F56" s="125">
        <f>IF((B56+C56+D56+E56)&gt;33,FALSE,(B56+C56+D56+E56))</f>
        <v>0</v>
      </c>
      <c r="G56" s="241"/>
      <c r="H56" s="245">
        <v>203</v>
      </c>
      <c r="I56" s="246" t="s">
        <v>88</v>
      </c>
      <c r="J56" s="247"/>
      <c r="K56" s="421"/>
    </row>
    <row r="57" spans="1:11" ht="24.75" customHeight="1">
      <c r="A57" s="124">
        <v>50</v>
      </c>
      <c r="B57" s="308">
        <v>5</v>
      </c>
      <c r="C57" s="308">
        <v>6</v>
      </c>
      <c r="D57" s="308">
        <v>6</v>
      </c>
      <c r="E57" s="308"/>
      <c r="F57" s="125">
        <f>IF((B57+C57+D57+E57)&gt;33,FALSE,(B57+C57+D57+E57))</f>
        <v>17</v>
      </c>
      <c r="G57" s="241"/>
      <c r="H57" s="11">
        <v>110</v>
      </c>
      <c r="I57" s="90" t="s">
        <v>15</v>
      </c>
      <c r="J57" s="309" t="s">
        <v>117</v>
      </c>
      <c r="K57" s="424" t="s">
        <v>118</v>
      </c>
    </row>
    <row r="58" spans="1:11" ht="24.75" customHeight="1">
      <c r="A58" s="124">
        <v>51</v>
      </c>
      <c r="B58" s="308">
        <v>8</v>
      </c>
      <c r="C58" s="308">
        <v>7</v>
      </c>
      <c r="D58" s="308">
        <v>8</v>
      </c>
      <c r="E58" s="308"/>
      <c r="F58" s="125">
        <f>IF((B58+C58+D58+E58)&gt;33,FALSE,(B58+C58+D58+E58))</f>
        <v>23</v>
      </c>
      <c r="G58" s="241"/>
      <c r="H58" s="146">
        <v>311</v>
      </c>
      <c r="I58" s="148" t="s">
        <v>16</v>
      </c>
      <c r="J58" s="310" t="s">
        <v>139</v>
      </c>
      <c r="K58" s="422" t="s">
        <v>144</v>
      </c>
    </row>
    <row r="59" spans="1:11" ht="24.75" customHeight="1">
      <c r="A59" s="124">
        <v>52</v>
      </c>
      <c r="B59" s="308">
        <v>9</v>
      </c>
      <c r="C59" s="308">
        <v>9</v>
      </c>
      <c r="D59" s="308">
        <v>9</v>
      </c>
      <c r="E59" s="308"/>
      <c r="F59" s="125">
        <f>IF((B59+C59+D59+E59)&gt;33,FALSE,(B59+C59+D59+E59))</f>
        <v>27</v>
      </c>
      <c r="G59" s="241"/>
      <c r="H59" s="291">
        <v>812</v>
      </c>
      <c r="I59" s="298" t="s">
        <v>92</v>
      </c>
      <c r="J59" s="292" t="s">
        <v>239</v>
      </c>
      <c r="K59" s="423" t="s">
        <v>240</v>
      </c>
    </row>
    <row r="60" spans="1:11" ht="24.75" customHeight="1">
      <c r="A60" s="124">
        <v>53</v>
      </c>
      <c r="B60" s="308">
        <v>8</v>
      </c>
      <c r="C60" s="308">
        <v>7</v>
      </c>
      <c r="D60" s="308">
        <v>6</v>
      </c>
      <c r="E60" s="308"/>
      <c r="F60" s="125">
        <f>IF((B60+C60+D60+E60)&gt;33,FALSE,(B60+C60+D60+E60))</f>
        <v>21</v>
      </c>
      <c r="G60" s="241"/>
      <c r="H60" s="146">
        <v>303</v>
      </c>
      <c r="I60" s="148" t="s">
        <v>16</v>
      </c>
      <c r="J60" s="310" t="s">
        <v>130</v>
      </c>
      <c r="K60" s="422" t="s">
        <v>131</v>
      </c>
    </row>
    <row r="61" spans="1:11" ht="24.75" customHeight="1">
      <c r="A61" s="124">
        <v>54</v>
      </c>
      <c r="B61" s="308">
        <v>7</v>
      </c>
      <c r="C61" s="308">
        <v>5</v>
      </c>
      <c r="D61" s="308">
        <v>7</v>
      </c>
      <c r="E61" s="308"/>
      <c r="F61" s="125">
        <f>IF((B61+C61+D61+E61)&gt;33,FALSE,(B61+C61+D61+E61))</f>
        <v>19</v>
      </c>
      <c r="G61" s="241"/>
      <c r="H61" s="151">
        <v>909</v>
      </c>
      <c r="I61" s="149" t="s">
        <v>45</v>
      </c>
      <c r="J61" s="315" t="s">
        <v>257</v>
      </c>
      <c r="K61" s="424" t="s">
        <v>261</v>
      </c>
    </row>
    <row r="62" spans="1:11" ht="24.75" customHeight="1">
      <c r="A62" s="124">
        <v>55</v>
      </c>
      <c r="B62" s="308">
        <v>9</v>
      </c>
      <c r="C62" s="308">
        <v>9</v>
      </c>
      <c r="D62" s="308">
        <v>8</v>
      </c>
      <c r="E62" s="308"/>
      <c r="F62" s="125">
        <f>IF((B62+C62+D62+E62)&gt;33,FALSE,(B62+C62+D62+E62))</f>
        <v>26</v>
      </c>
      <c r="G62" s="241"/>
      <c r="H62" s="146">
        <v>304</v>
      </c>
      <c r="I62" s="148" t="s">
        <v>16</v>
      </c>
      <c r="J62" s="310" t="s">
        <v>132</v>
      </c>
      <c r="K62" s="422" t="s">
        <v>133</v>
      </c>
    </row>
    <row r="63" spans="1:11" ht="24.75" customHeight="1">
      <c r="A63" s="124">
        <v>56</v>
      </c>
      <c r="B63" s="308">
        <v>9</v>
      </c>
      <c r="C63" s="308">
        <v>8</v>
      </c>
      <c r="D63" s="308">
        <v>8</v>
      </c>
      <c r="E63" s="308"/>
      <c r="F63" s="125">
        <f>IF((B63+C63+D63+E63)&gt;33,FALSE,(B63+C63+D63+E63))</f>
        <v>25</v>
      </c>
      <c r="G63" s="241"/>
      <c r="H63" s="187">
        <v>507</v>
      </c>
      <c r="I63" s="188" t="s">
        <v>17</v>
      </c>
      <c r="J63" s="313" t="s">
        <v>98</v>
      </c>
      <c r="K63" s="424" t="s">
        <v>184</v>
      </c>
    </row>
    <row r="64" spans="1:11" ht="24.75" customHeight="1">
      <c r="A64" s="124">
        <v>57</v>
      </c>
      <c r="B64" s="308">
        <v>7</v>
      </c>
      <c r="C64" s="308">
        <v>6</v>
      </c>
      <c r="D64" s="308">
        <v>7</v>
      </c>
      <c r="E64" s="308"/>
      <c r="F64" s="125">
        <f>IF((B64+C64+D64+E64)&gt;33,FALSE,(B64+C64+D64+E64))</f>
        <v>20</v>
      </c>
      <c r="G64" s="241"/>
      <c r="H64" s="187">
        <v>512</v>
      </c>
      <c r="I64" s="188" t="s">
        <v>17</v>
      </c>
      <c r="J64" s="313" t="s">
        <v>97</v>
      </c>
      <c r="K64" s="424" t="s">
        <v>189</v>
      </c>
    </row>
    <row r="65" spans="1:11" ht="24.75" customHeight="1">
      <c r="A65" s="124">
        <v>58</v>
      </c>
      <c r="B65" s="308">
        <v>6</v>
      </c>
      <c r="C65" s="308">
        <v>6</v>
      </c>
      <c r="D65" s="308">
        <v>6</v>
      </c>
      <c r="E65" s="308"/>
      <c r="F65" s="125">
        <f>IF((B65+C65+D65+E65)&gt;33,FALSE,(B65+C65+D65+E65))</f>
        <v>18</v>
      </c>
      <c r="G65" s="241"/>
      <c r="H65" s="146">
        <v>313</v>
      </c>
      <c r="I65" s="148" t="s">
        <v>16</v>
      </c>
      <c r="J65" s="310" t="s">
        <v>142</v>
      </c>
      <c r="K65" s="422" t="s">
        <v>147</v>
      </c>
    </row>
    <row r="66" spans="1:11" ht="24.75" customHeight="1">
      <c r="A66" s="124">
        <v>59</v>
      </c>
      <c r="B66" s="308">
        <v>7</v>
      </c>
      <c r="C66" s="308">
        <v>7</v>
      </c>
      <c r="D66" s="308">
        <v>7</v>
      </c>
      <c r="E66" s="308"/>
      <c r="F66" s="125">
        <f>IF((B66+C66+D66+E66)&gt;33,FALSE,(B66+C66+D66+E66))</f>
        <v>21</v>
      </c>
      <c r="G66" s="241"/>
      <c r="H66" s="187">
        <v>503</v>
      </c>
      <c r="I66" s="188" t="s">
        <v>17</v>
      </c>
      <c r="J66" s="313" t="s">
        <v>96</v>
      </c>
      <c r="K66" s="424" t="s">
        <v>178</v>
      </c>
    </row>
    <row r="67" spans="1:11" ht="24.75" customHeight="1">
      <c r="A67" s="124">
        <v>60</v>
      </c>
      <c r="B67" s="307"/>
      <c r="C67" s="307"/>
      <c r="D67" s="307"/>
      <c r="E67" s="307"/>
      <c r="F67" s="125">
        <f>IF((B67+C67+D67+E67)&gt;33,FALSE,(B67+C67+D67+E67))</f>
        <v>0</v>
      </c>
      <c r="G67" s="241"/>
      <c r="H67" s="257">
        <v>710</v>
      </c>
      <c r="I67" s="258" t="s">
        <v>44</v>
      </c>
      <c r="J67" s="259"/>
      <c r="K67" s="421"/>
    </row>
    <row r="68" spans="1:11" ht="24.75" customHeight="1">
      <c r="A68" s="124">
        <v>61</v>
      </c>
      <c r="B68" s="308">
        <v>4</v>
      </c>
      <c r="C68" s="308">
        <v>5</v>
      </c>
      <c r="D68" s="308">
        <v>7</v>
      </c>
      <c r="E68" s="308"/>
      <c r="F68" s="125">
        <f>IF((B68+C68+D68+E68)&gt;33,FALSE,(B68+C68+D68+E68))</f>
        <v>16</v>
      </c>
      <c r="G68" s="241"/>
      <c r="H68" s="151">
        <v>915</v>
      </c>
      <c r="I68" s="149" t="s">
        <v>45</v>
      </c>
      <c r="J68" s="315" t="s">
        <v>269</v>
      </c>
      <c r="K68" s="424" t="s">
        <v>270</v>
      </c>
    </row>
    <row r="69" spans="1:11" ht="24.75" customHeight="1">
      <c r="A69" s="124">
        <v>62</v>
      </c>
      <c r="B69" s="308">
        <v>8</v>
      </c>
      <c r="C69" s="308">
        <v>8</v>
      </c>
      <c r="D69" s="308">
        <v>8</v>
      </c>
      <c r="E69" s="308"/>
      <c r="F69" s="125">
        <f>IF((B69+C69+D69+E69)&gt;33,FALSE,(B69+C69+D69+E69))</f>
        <v>24</v>
      </c>
      <c r="G69" s="241"/>
      <c r="H69" s="291">
        <v>811</v>
      </c>
      <c r="I69" s="298" t="s">
        <v>92</v>
      </c>
      <c r="J69" s="292" t="s">
        <v>236</v>
      </c>
      <c r="K69" s="423" t="s">
        <v>238</v>
      </c>
    </row>
    <row r="70" spans="1:11" ht="24.75" customHeight="1">
      <c r="A70" s="124">
        <v>63</v>
      </c>
      <c r="B70" s="308">
        <v>7</v>
      </c>
      <c r="C70" s="308">
        <v>7</v>
      </c>
      <c r="D70" s="308">
        <v>8</v>
      </c>
      <c r="E70" s="308"/>
      <c r="F70" s="125">
        <f>IF((B70+C70+D70+E70)&gt;33,FALSE,(B70+C70+D70+E70))</f>
        <v>22</v>
      </c>
      <c r="G70" s="241"/>
      <c r="H70" s="12">
        <v>612</v>
      </c>
      <c r="I70" s="92" t="s">
        <v>79</v>
      </c>
      <c r="J70" s="314" t="s">
        <v>213</v>
      </c>
      <c r="K70" s="424" t="s">
        <v>214</v>
      </c>
    </row>
    <row r="71" spans="1:11" ht="24.75" customHeight="1">
      <c r="A71" s="124">
        <v>64</v>
      </c>
      <c r="B71" s="308">
        <v>7</v>
      </c>
      <c r="C71" s="308">
        <v>8</v>
      </c>
      <c r="D71" s="308">
        <v>8</v>
      </c>
      <c r="E71" s="308"/>
      <c r="F71" s="125">
        <f>IF((B71+C71+D71+E71)&gt;33,FALSE,(B71+C71+D71+E71))</f>
        <v>23</v>
      </c>
      <c r="G71" s="241"/>
      <c r="H71" s="290">
        <v>415</v>
      </c>
      <c r="I71" s="91" t="s">
        <v>78</v>
      </c>
      <c r="J71" s="312" t="s">
        <v>172</v>
      </c>
      <c r="K71" s="425" t="s">
        <v>173</v>
      </c>
    </row>
    <row r="72" spans="1:11" ht="24.75" customHeight="1">
      <c r="A72" s="124">
        <v>65</v>
      </c>
      <c r="B72" s="308">
        <v>5</v>
      </c>
      <c r="C72" s="308">
        <v>5</v>
      </c>
      <c r="D72" s="308">
        <v>6</v>
      </c>
      <c r="E72" s="308"/>
      <c r="F72" s="125">
        <f>IF((B72+C72+D72+E72)&gt;33,FALSE,(B72+C72+D72+E72))</f>
        <v>16</v>
      </c>
      <c r="G72" s="241"/>
      <c r="H72" s="146">
        <v>307</v>
      </c>
      <c r="I72" s="148" t="s">
        <v>16</v>
      </c>
      <c r="J72" s="310" t="s">
        <v>130</v>
      </c>
      <c r="K72" s="422" t="s">
        <v>138</v>
      </c>
    </row>
    <row r="73" spans="1:11" ht="24.75" customHeight="1">
      <c r="A73" s="124">
        <v>66</v>
      </c>
      <c r="B73" s="307"/>
      <c r="C73" s="307"/>
      <c r="D73" s="307"/>
      <c r="E73" s="307"/>
      <c r="F73" s="125">
        <f>IF((B73+C73+D73+E73)&gt;33,FALSE,(B73+C73+D73+E73))</f>
        <v>0</v>
      </c>
      <c r="G73" s="241"/>
      <c r="H73" s="257">
        <v>701</v>
      </c>
      <c r="I73" s="258" t="s">
        <v>44</v>
      </c>
      <c r="J73" s="259"/>
      <c r="K73" s="421"/>
    </row>
    <row r="74" spans="1:11" ht="24.75" customHeight="1">
      <c r="A74" s="124">
        <v>67</v>
      </c>
      <c r="B74" s="308">
        <v>6</v>
      </c>
      <c r="C74" s="308">
        <v>6</v>
      </c>
      <c r="D74" s="308">
        <v>5</v>
      </c>
      <c r="E74" s="308"/>
      <c r="F74" s="125">
        <f>IF((B74+C74+D74+E74)&gt;33,FALSE,(B74+C74+D74+E74))</f>
        <v>17</v>
      </c>
      <c r="G74" s="241"/>
      <c r="H74" s="146">
        <v>314</v>
      </c>
      <c r="I74" s="148" t="s">
        <v>16</v>
      </c>
      <c r="J74" s="310" t="s">
        <v>134</v>
      </c>
      <c r="K74" s="422" t="s">
        <v>148</v>
      </c>
    </row>
    <row r="75" spans="1:11" ht="24.75" customHeight="1">
      <c r="A75" s="124">
        <v>68</v>
      </c>
      <c r="B75" s="308">
        <v>9</v>
      </c>
      <c r="C75" s="308">
        <v>10</v>
      </c>
      <c r="D75" s="308">
        <v>9</v>
      </c>
      <c r="E75" s="308">
        <v>1</v>
      </c>
      <c r="F75" s="125">
        <f>IF((B75+C75+D75+E75)&gt;33,FALSE,(B75+C75+D75+E75))</f>
        <v>29</v>
      </c>
      <c r="G75" s="241"/>
      <c r="H75" s="291">
        <v>801</v>
      </c>
      <c r="I75" s="298" t="s">
        <v>92</v>
      </c>
      <c r="J75" s="292" t="s">
        <v>220</v>
      </c>
      <c r="K75" s="423" t="s">
        <v>221</v>
      </c>
    </row>
    <row r="76" spans="1:11" ht="24.75" customHeight="1">
      <c r="A76" s="124">
        <v>69</v>
      </c>
      <c r="B76" s="307"/>
      <c r="C76" s="307"/>
      <c r="D76" s="307"/>
      <c r="E76" s="307"/>
      <c r="F76" s="125">
        <f>IF((B76+C76+D76+E76)&gt;33,FALSE,(B76+C76+D76+E76))</f>
        <v>0</v>
      </c>
      <c r="G76" s="241"/>
      <c r="H76" s="245">
        <v>209</v>
      </c>
      <c r="I76" s="246" t="s">
        <v>88</v>
      </c>
      <c r="J76" s="247"/>
      <c r="K76" s="421"/>
    </row>
    <row r="77" spans="1:11" ht="24.75" customHeight="1">
      <c r="A77" s="124">
        <v>70</v>
      </c>
      <c r="B77" s="308">
        <v>7</v>
      </c>
      <c r="C77" s="308">
        <v>8</v>
      </c>
      <c r="D77" s="308">
        <v>9</v>
      </c>
      <c r="E77" s="308"/>
      <c r="F77" s="125">
        <f>IF((B77+C77+D77+E77)&gt;33,FALSE,(B77+C77+D77+E77))</f>
        <v>24</v>
      </c>
      <c r="G77" s="241"/>
      <c r="H77" s="291">
        <v>813</v>
      </c>
      <c r="I77" s="298" t="s">
        <v>92</v>
      </c>
      <c r="J77" s="292" t="s">
        <v>241</v>
      </c>
      <c r="K77" s="423" t="s">
        <v>242</v>
      </c>
    </row>
    <row r="78" spans="1:11" ht="24.75" customHeight="1">
      <c r="A78" s="124">
        <v>71</v>
      </c>
      <c r="B78" s="308">
        <v>9</v>
      </c>
      <c r="C78" s="308">
        <v>10</v>
      </c>
      <c r="D78" s="308">
        <v>9</v>
      </c>
      <c r="E78" s="308">
        <v>1</v>
      </c>
      <c r="F78" s="125">
        <f>IF((B78+C78+D78+E78)&gt;33,FALSE,(B78+C78+D78+E78))</f>
        <v>29</v>
      </c>
      <c r="G78" s="241"/>
      <c r="H78" s="187">
        <v>509</v>
      </c>
      <c r="I78" s="188" t="s">
        <v>17</v>
      </c>
      <c r="J78" s="313" t="s">
        <v>182</v>
      </c>
      <c r="K78" s="424" t="s">
        <v>186</v>
      </c>
    </row>
    <row r="79" spans="1:11" ht="24.75" customHeight="1">
      <c r="A79" s="124">
        <v>72</v>
      </c>
      <c r="B79" s="308">
        <v>9</v>
      </c>
      <c r="C79" s="308">
        <v>9</v>
      </c>
      <c r="D79" s="308">
        <v>8</v>
      </c>
      <c r="E79" s="308"/>
      <c r="F79" s="125">
        <f>IF((B79+C79+D79+E79)&gt;33,FALSE,(B79+C79+D79+E79))</f>
        <v>26</v>
      </c>
      <c r="G79" s="241"/>
      <c r="H79" s="146">
        <v>301</v>
      </c>
      <c r="I79" s="254" t="s">
        <v>16</v>
      </c>
      <c r="J79" s="310" t="s">
        <v>126</v>
      </c>
      <c r="K79" s="422" t="s">
        <v>127</v>
      </c>
    </row>
    <row r="80" spans="1:11" ht="24.75" customHeight="1">
      <c r="A80" s="124">
        <v>73</v>
      </c>
      <c r="B80" s="307"/>
      <c r="C80" s="307"/>
      <c r="D80" s="307"/>
      <c r="E80" s="307"/>
      <c r="F80" s="125">
        <f>IF((B80+C80+D80+E80)&gt;33,FALSE,(B80+C80+D80+E80))</f>
        <v>0</v>
      </c>
      <c r="G80" s="241"/>
      <c r="H80" s="245">
        <v>208</v>
      </c>
      <c r="I80" s="246" t="s">
        <v>88</v>
      </c>
      <c r="J80" s="247"/>
      <c r="K80" s="421"/>
    </row>
    <row r="81" spans="1:11" ht="24.75" customHeight="1">
      <c r="A81" s="124">
        <v>74</v>
      </c>
      <c r="B81" s="308">
        <v>7</v>
      </c>
      <c r="C81" s="308">
        <v>7</v>
      </c>
      <c r="D81" s="308">
        <v>9</v>
      </c>
      <c r="E81" s="308"/>
      <c r="F81" s="125">
        <f>IF((B81+C81+D81+E81)&gt;33,FALSE,(B81+C81+D81+E81))</f>
        <v>23</v>
      </c>
      <c r="G81" s="241"/>
      <c r="H81" s="11">
        <v>101</v>
      </c>
      <c r="I81" s="90" t="s">
        <v>15</v>
      </c>
      <c r="J81" s="309" t="s">
        <v>105</v>
      </c>
      <c r="K81" s="424" t="s">
        <v>106</v>
      </c>
    </row>
    <row r="82" spans="1:11" ht="24.75" customHeight="1">
      <c r="A82" s="124">
        <v>75</v>
      </c>
      <c r="B82" s="307"/>
      <c r="C82" s="307"/>
      <c r="D82" s="307"/>
      <c r="E82" s="307"/>
      <c r="F82" s="125">
        <f>IF((B82+C82+D82+E82)&gt;33,FALSE,(B82+C82+D82+E82))</f>
        <v>0</v>
      </c>
      <c r="G82" s="241"/>
      <c r="H82" s="245">
        <v>207</v>
      </c>
      <c r="I82" s="246" t="s">
        <v>88</v>
      </c>
      <c r="J82" s="247"/>
      <c r="K82" s="421"/>
    </row>
    <row r="83" spans="1:11" ht="24.75" customHeight="1">
      <c r="A83" s="124">
        <v>76</v>
      </c>
      <c r="B83" s="307"/>
      <c r="C83" s="307"/>
      <c r="D83" s="307"/>
      <c r="E83" s="307"/>
      <c r="F83" s="125">
        <f>IF((B83+C83+D83+E83)&gt;33,FALSE,(B83+C83+D83+E83))</f>
        <v>0</v>
      </c>
      <c r="G83" s="241"/>
      <c r="H83" s="257">
        <v>708</v>
      </c>
      <c r="I83" s="258" t="s">
        <v>44</v>
      </c>
      <c r="J83" s="259"/>
      <c r="K83" s="421"/>
    </row>
    <row r="84" spans="1:11" ht="24.75" customHeight="1">
      <c r="A84" s="124">
        <v>77</v>
      </c>
      <c r="B84" s="307"/>
      <c r="C84" s="307"/>
      <c r="D84" s="307"/>
      <c r="E84" s="307"/>
      <c r="F84" s="125">
        <f>IF((B84+C84+D84+E84)&gt;33,FALSE,(B84+C84+D84+E84))</f>
        <v>0</v>
      </c>
      <c r="G84" s="241"/>
      <c r="H84" s="257">
        <v>707</v>
      </c>
      <c r="I84" s="258" t="s">
        <v>44</v>
      </c>
      <c r="J84" s="259"/>
      <c r="K84" s="421"/>
    </row>
    <row r="85" spans="1:11" ht="24.75" customHeight="1">
      <c r="A85" s="124">
        <v>78</v>
      </c>
      <c r="B85" s="307"/>
      <c r="C85" s="307"/>
      <c r="D85" s="307"/>
      <c r="E85" s="307"/>
      <c r="F85" s="125">
        <f>IF((B85+C85+D85+E85)&gt;33,FALSE,(B85+C85+D85+E85))</f>
        <v>0</v>
      </c>
      <c r="G85" s="241"/>
      <c r="H85" s="257">
        <v>705</v>
      </c>
      <c r="I85" s="258" t="s">
        <v>44</v>
      </c>
      <c r="J85" s="259"/>
      <c r="K85" s="421"/>
    </row>
    <row r="86" spans="1:11" ht="24.75" customHeight="1">
      <c r="A86" s="124">
        <v>79</v>
      </c>
      <c r="B86" s="308">
        <v>7</v>
      </c>
      <c r="C86" s="308">
        <v>6</v>
      </c>
      <c r="D86" s="308">
        <v>8</v>
      </c>
      <c r="E86" s="308"/>
      <c r="F86" s="125">
        <f>IF((B86+C86+D86+E86)&gt;33,FALSE,(B86+C86+D86+E86))</f>
        <v>21</v>
      </c>
      <c r="G86" s="241"/>
      <c r="H86" s="18">
        <v>413</v>
      </c>
      <c r="I86" s="91" t="s">
        <v>78</v>
      </c>
      <c r="J86" s="311" t="s">
        <v>168</v>
      </c>
      <c r="K86" s="424" t="s">
        <v>170</v>
      </c>
    </row>
    <row r="87" spans="1:11" ht="24.75" customHeight="1">
      <c r="A87" s="124">
        <v>80</v>
      </c>
      <c r="B87" s="308">
        <v>4</v>
      </c>
      <c r="C87" s="308">
        <v>5</v>
      </c>
      <c r="D87" s="308">
        <v>5</v>
      </c>
      <c r="E87" s="308"/>
      <c r="F87" s="125">
        <f>IF((B87+C87+D87+E87)&gt;33,FALSE,(B87+C87+D87+E87))</f>
        <v>14</v>
      </c>
      <c r="G87" s="241"/>
      <c r="H87" s="12">
        <v>602</v>
      </c>
      <c r="I87" s="92" t="s">
        <v>79</v>
      </c>
      <c r="J87" s="314" t="s">
        <v>196</v>
      </c>
      <c r="K87" s="424" t="s">
        <v>197</v>
      </c>
    </row>
    <row r="88" spans="1:11" ht="24.75" customHeight="1">
      <c r="A88" s="124">
        <v>81</v>
      </c>
      <c r="B88" s="308">
        <v>7</v>
      </c>
      <c r="C88" s="308">
        <v>8</v>
      </c>
      <c r="D88" s="308">
        <v>9</v>
      </c>
      <c r="E88" s="308">
        <v>1</v>
      </c>
      <c r="F88" s="125">
        <f>IF((B88+C88+D88+E88)&gt;33,FALSE,(B88+C88+D88+E88))</f>
        <v>25</v>
      </c>
      <c r="G88" s="241"/>
      <c r="H88" s="146">
        <v>306</v>
      </c>
      <c r="I88" s="148" t="s">
        <v>16</v>
      </c>
      <c r="J88" s="310" t="s">
        <v>136</v>
      </c>
      <c r="K88" s="422" t="s">
        <v>137</v>
      </c>
    </row>
    <row r="89" spans="1:11" ht="24.75" customHeight="1">
      <c r="A89" s="124">
        <v>82</v>
      </c>
      <c r="B89" s="308">
        <v>6</v>
      </c>
      <c r="C89" s="308">
        <v>7</v>
      </c>
      <c r="D89" s="308">
        <v>7</v>
      </c>
      <c r="E89" s="308"/>
      <c r="F89" s="125">
        <f>IF((B89+C89+D89+E89)&gt;33,FALSE,(B89+C89+D89+E89))</f>
        <v>20</v>
      </c>
      <c r="G89" s="241"/>
      <c r="H89" s="12">
        <v>614</v>
      </c>
      <c r="I89" s="92" t="s">
        <v>79</v>
      </c>
      <c r="J89" s="314" t="s">
        <v>215</v>
      </c>
      <c r="K89" s="424" t="s">
        <v>217</v>
      </c>
    </row>
    <row r="90" spans="1:11" ht="24.75" customHeight="1">
      <c r="A90" s="124">
        <v>83</v>
      </c>
      <c r="B90" s="308">
        <v>4</v>
      </c>
      <c r="C90" s="308">
        <v>4</v>
      </c>
      <c r="D90" s="308">
        <v>4</v>
      </c>
      <c r="E90" s="308"/>
      <c r="F90" s="125">
        <f>IF((B90+C90+D90+E90)&gt;33,FALSE,(B90+C90+D90+E90))</f>
        <v>12</v>
      </c>
      <c r="G90" s="241"/>
      <c r="H90" s="12">
        <v>606</v>
      </c>
      <c r="I90" s="92" t="s">
        <v>79</v>
      </c>
      <c r="J90" s="314" t="s">
        <v>203</v>
      </c>
      <c r="K90" s="424" t="s">
        <v>204</v>
      </c>
    </row>
    <row r="91" spans="1:11" ht="24.75" customHeight="1">
      <c r="A91" s="124">
        <v>84</v>
      </c>
      <c r="B91" s="307"/>
      <c r="C91" s="307"/>
      <c r="D91" s="307"/>
      <c r="E91" s="307"/>
      <c r="F91" s="125">
        <f>IF((B91+C91+D91+E91)&gt;33,FALSE,(B91+C91+D91+E91))</f>
        <v>0</v>
      </c>
      <c r="G91" s="241"/>
      <c r="H91" s="245">
        <v>201</v>
      </c>
      <c r="I91" s="246" t="s">
        <v>88</v>
      </c>
      <c r="J91" s="247"/>
      <c r="K91" s="421"/>
    </row>
    <row r="92" spans="1:11" ht="24.75" customHeight="1">
      <c r="A92" s="124">
        <v>85</v>
      </c>
      <c r="B92" s="307"/>
      <c r="C92" s="307"/>
      <c r="D92" s="307"/>
      <c r="E92" s="307"/>
      <c r="F92" s="125">
        <f>IF((B92+C92+D92+E92)&gt;33,FALSE,(B92+C92+D92+E92))</f>
        <v>0</v>
      </c>
      <c r="G92" s="241"/>
      <c r="H92" s="257">
        <v>703</v>
      </c>
      <c r="I92" s="258" t="s">
        <v>44</v>
      </c>
      <c r="J92" s="259"/>
      <c r="K92" s="421"/>
    </row>
    <row r="93" spans="1:11" ht="24.75" customHeight="1">
      <c r="A93" s="124">
        <v>86</v>
      </c>
      <c r="B93" s="308">
        <v>7</v>
      </c>
      <c r="C93" s="308">
        <v>8</v>
      </c>
      <c r="D93" s="308">
        <v>8</v>
      </c>
      <c r="E93" s="308">
        <v>1</v>
      </c>
      <c r="F93" s="125">
        <f>IF((B93+C93+D93+E93)&gt;33,FALSE,(B93+C93+D93+E93))</f>
        <v>24</v>
      </c>
      <c r="G93" s="241"/>
      <c r="H93" s="151">
        <v>912</v>
      </c>
      <c r="I93" s="149" t="s">
        <v>45</v>
      </c>
      <c r="J93" s="315" t="s">
        <v>257</v>
      </c>
      <c r="K93" s="424" t="s">
        <v>265</v>
      </c>
    </row>
    <row r="94" spans="1:11" ht="24.75" customHeight="1">
      <c r="A94" s="124">
        <v>87</v>
      </c>
      <c r="B94" s="308">
        <v>7</v>
      </c>
      <c r="C94" s="308">
        <v>6</v>
      </c>
      <c r="D94" s="308">
        <v>8</v>
      </c>
      <c r="E94" s="308"/>
      <c r="F94" s="125">
        <f>IF((B94+C94+D94+E94)&gt;33,FALSE,(B94+C94+D94+E94))</f>
        <v>21</v>
      </c>
      <c r="G94" s="241"/>
      <c r="H94" s="151">
        <v>907</v>
      </c>
      <c r="I94" s="149" t="s">
        <v>45</v>
      </c>
      <c r="J94" s="315" t="s">
        <v>257</v>
      </c>
      <c r="K94" s="424" t="s">
        <v>258</v>
      </c>
    </row>
    <row r="95" spans="1:11" ht="24.75" customHeight="1">
      <c r="A95" s="124">
        <v>88</v>
      </c>
      <c r="B95" s="307"/>
      <c r="C95" s="307"/>
      <c r="D95" s="307"/>
      <c r="E95" s="307"/>
      <c r="F95" s="125">
        <f>IF((B95+C95+D95+E95)&gt;33,FALSE,(B95+C95+D95+E95))</f>
        <v>0</v>
      </c>
      <c r="G95" s="241"/>
      <c r="H95" s="257">
        <v>706</v>
      </c>
      <c r="I95" s="258" t="s">
        <v>44</v>
      </c>
      <c r="J95" s="259"/>
      <c r="K95" s="421"/>
    </row>
    <row r="96" spans="1:11" ht="24.75" customHeight="1">
      <c r="A96" s="124">
        <v>89</v>
      </c>
      <c r="B96" s="308">
        <v>6</v>
      </c>
      <c r="C96" s="308">
        <v>6</v>
      </c>
      <c r="D96" s="308">
        <v>7</v>
      </c>
      <c r="E96" s="308"/>
      <c r="F96" s="125">
        <f>IF((B96+C96+D96+E96)&gt;33,FALSE,(B96+C96+D96+E96))</f>
        <v>19</v>
      </c>
      <c r="G96" s="241"/>
      <c r="H96" s="291">
        <v>802</v>
      </c>
      <c r="I96" s="298" t="s">
        <v>92</v>
      </c>
      <c r="J96" s="292" t="s">
        <v>222</v>
      </c>
      <c r="K96" s="423" t="s">
        <v>223</v>
      </c>
    </row>
    <row r="97" spans="1:11" ht="24.75" customHeight="1">
      <c r="A97" s="124">
        <v>90</v>
      </c>
      <c r="B97" s="308">
        <v>7</v>
      </c>
      <c r="C97" s="308">
        <v>7</v>
      </c>
      <c r="D97" s="308">
        <v>8</v>
      </c>
      <c r="E97" s="308"/>
      <c r="F97" s="125">
        <f>IF((B97+C97+D97+E97)&gt;33,FALSE,(B97+C97+D97+E97))</f>
        <v>22</v>
      </c>
      <c r="G97" s="241"/>
      <c r="H97" s="146">
        <v>309</v>
      </c>
      <c r="I97" s="148" t="s">
        <v>16</v>
      </c>
      <c r="J97" s="310" t="s">
        <v>126</v>
      </c>
      <c r="K97" s="422" t="s">
        <v>141</v>
      </c>
    </row>
    <row r="98" spans="1:11" ht="24.75" customHeight="1">
      <c r="A98" s="124">
        <v>91</v>
      </c>
      <c r="B98" s="308">
        <v>9</v>
      </c>
      <c r="C98" s="308">
        <v>9</v>
      </c>
      <c r="D98" s="308">
        <v>8</v>
      </c>
      <c r="E98" s="308"/>
      <c r="F98" s="125">
        <f>IF((B98+C98+D98+E98)&gt;33,FALSE,(B98+C98+D98+E98))</f>
        <v>26</v>
      </c>
      <c r="G98" s="241"/>
      <c r="H98" s="11">
        <v>111</v>
      </c>
      <c r="I98" s="90" t="s">
        <v>15</v>
      </c>
      <c r="J98" s="309" t="s">
        <v>119</v>
      </c>
      <c r="K98" s="424" t="s">
        <v>120</v>
      </c>
    </row>
    <row r="99" spans="1:11" ht="24.75" customHeight="1">
      <c r="A99" s="124">
        <v>92</v>
      </c>
      <c r="B99" s="308">
        <v>7</v>
      </c>
      <c r="C99" s="308">
        <v>7</v>
      </c>
      <c r="D99" s="308">
        <v>6</v>
      </c>
      <c r="E99" s="308"/>
      <c r="F99" s="125">
        <f>IF((B99+C99+D99+E99)&gt;33,FALSE,(B99+C99+D99+E99))</f>
        <v>20</v>
      </c>
      <c r="G99" s="241"/>
      <c r="H99" s="11">
        <v>115</v>
      </c>
      <c r="I99" s="90" t="s">
        <v>15</v>
      </c>
      <c r="J99" s="309" t="s">
        <v>124</v>
      </c>
      <c r="K99" s="424" t="s">
        <v>125</v>
      </c>
    </row>
    <row r="100" spans="1:11" ht="24.75" customHeight="1">
      <c r="A100" s="124">
        <v>93</v>
      </c>
      <c r="B100" s="308">
        <v>6</v>
      </c>
      <c r="C100" s="308">
        <v>5</v>
      </c>
      <c r="D100" s="308">
        <v>5</v>
      </c>
      <c r="E100" s="308"/>
      <c r="F100" s="125">
        <f>IF((B100+C100+D100+E100)&gt;33,FALSE,(B100+C100+D100+E100))</f>
        <v>16</v>
      </c>
      <c r="G100" s="241"/>
      <c r="H100" s="12">
        <v>604</v>
      </c>
      <c r="I100" s="92" t="s">
        <v>79</v>
      </c>
      <c r="J100" s="314" t="s">
        <v>200</v>
      </c>
      <c r="K100" s="424" t="s">
        <v>201</v>
      </c>
    </row>
    <row r="101" spans="1:11" ht="24.75" customHeight="1">
      <c r="A101" s="124">
        <v>94</v>
      </c>
      <c r="B101" s="308">
        <v>6</v>
      </c>
      <c r="C101" s="308">
        <v>6</v>
      </c>
      <c r="D101" s="308">
        <v>7</v>
      </c>
      <c r="E101" s="308"/>
      <c r="F101" s="125">
        <f>IF((B101+C101+D101+E101)&gt;33,FALSE,(B101+C101+D101+E101))</f>
        <v>19</v>
      </c>
      <c r="G101" s="241"/>
      <c r="H101" s="18">
        <v>403</v>
      </c>
      <c r="I101" s="91" t="s">
        <v>78</v>
      </c>
      <c r="J101" s="311" t="s">
        <v>153</v>
      </c>
      <c r="K101" s="424" t="s">
        <v>154</v>
      </c>
    </row>
    <row r="102" spans="1:11" ht="24.75" customHeight="1">
      <c r="A102" s="124">
        <v>95</v>
      </c>
      <c r="B102" s="308">
        <v>5</v>
      </c>
      <c r="C102" s="308">
        <v>5</v>
      </c>
      <c r="D102" s="308">
        <v>6</v>
      </c>
      <c r="E102" s="308"/>
      <c r="F102" s="125">
        <f>IF((B102+C102+D102+E102)&gt;33,FALSE,(B102+C102+D102+E102))</f>
        <v>16</v>
      </c>
      <c r="G102" s="241"/>
      <c r="H102" s="151">
        <v>901</v>
      </c>
      <c r="I102" s="250" t="s">
        <v>45</v>
      </c>
      <c r="J102" s="315" t="s">
        <v>246</v>
      </c>
      <c r="K102" s="424" t="s">
        <v>247</v>
      </c>
    </row>
    <row r="103" spans="1:11" ht="24.75" customHeight="1">
      <c r="A103" s="124">
        <v>96</v>
      </c>
      <c r="B103" s="308">
        <v>7</v>
      </c>
      <c r="C103" s="308">
        <v>8</v>
      </c>
      <c r="D103" s="308">
        <v>7</v>
      </c>
      <c r="E103" s="308"/>
      <c r="F103" s="125">
        <f>IF((B103+C103+D103+E103)&gt;33,FALSE,(B103+C103+D103+E103))</f>
        <v>22</v>
      </c>
      <c r="G103" s="241"/>
      <c r="H103" s="11">
        <v>108</v>
      </c>
      <c r="I103" s="90" t="s">
        <v>15</v>
      </c>
      <c r="J103" s="309" t="s">
        <v>114</v>
      </c>
      <c r="K103" s="424" t="s">
        <v>115</v>
      </c>
    </row>
    <row r="104" spans="1:11" ht="24.75" customHeight="1">
      <c r="A104" s="124">
        <v>97</v>
      </c>
      <c r="B104" s="308">
        <v>6</v>
      </c>
      <c r="C104" s="308">
        <v>7</v>
      </c>
      <c r="D104" s="308">
        <v>6</v>
      </c>
      <c r="E104" s="308"/>
      <c r="F104" s="125">
        <f>IF((B104+C104+D104+E104)&gt;33,FALSE,(B104+C104+D104+E104))</f>
        <v>19</v>
      </c>
      <c r="G104" s="241"/>
      <c r="H104" s="12">
        <v>607</v>
      </c>
      <c r="I104" s="92" t="s">
        <v>79</v>
      </c>
      <c r="J104" s="314" t="s">
        <v>205</v>
      </c>
      <c r="K104" s="424" t="s">
        <v>206</v>
      </c>
    </row>
    <row r="105" spans="1:11" ht="24.75" customHeight="1">
      <c r="A105" s="124">
        <v>98</v>
      </c>
      <c r="B105" s="308">
        <v>6</v>
      </c>
      <c r="C105" s="308">
        <v>6</v>
      </c>
      <c r="D105" s="308">
        <v>7</v>
      </c>
      <c r="E105" s="308"/>
      <c r="F105" s="125">
        <f>IF((B105+C105+D105+E105)&gt;33,FALSE,(B105+C105+D105+E105))</f>
        <v>19</v>
      </c>
      <c r="G105" s="241"/>
      <c r="H105" s="151">
        <v>902</v>
      </c>
      <c r="I105" s="149" t="s">
        <v>45</v>
      </c>
      <c r="J105" s="315" t="s">
        <v>246</v>
      </c>
      <c r="K105" s="424" t="s">
        <v>248</v>
      </c>
    </row>
    <row r="106" spans="1:11" ht="24.75" customHeight="1">
      <c r="A106" s="124">
        <v>99</v>
      </c>
      <c r="B106" s="308">
        <v>5</v>
      </c>
      <c r="C106" s="308">
        <v>5</v>
      </c>
      <c r="D106" s="308">
        <v>4</v>
      </c>
      <c r="E106" s="308"/>
      <c r="F106" s="125">
        <f>IF((B106+C106+D106+E106)&gt;33,FALSE,(B106+C106+D106+E106))</f>
        <v>14</v>
      </c>
      <c r="G106" s="241"/>
      <c r="H106" s="291">
        <v>805</v>
      </c>
      <c r="I106" s="298" t="s">
        <v>92</v>
      </c>
      <c r="J106" s="292" t="s">
        <v>226</v>
      </c>
      <c r="K106" s="423" t="s">
        <v>228</v>
      </c>
    </row>
    <row r="107" spans="1:11" ht="24.75" customHeight="1">
      <c r="A107" s="124">
        <v>100</v>
      </c>
      <c r="B107" s="308">
        <v>6</v>
      </c>
      <c r="C107" s="308">
        <v>6</v>
      </c>
      <c r="D107" s="308">
        <v>6</v>
      </c>
      <c r="E107" s="308"/>
      <c r="F107" s="125">
        <f>IF((B107+C107+D107+E107)&gt;33,FALSE,(B107+C107+D107+E107))</f>
        <v>18</v>
      </c>
      <c r="G107" s="241"/>
      <c r="H107" s="11">
        <v>107</v>
      </c>
      <c r="I107" s="90" t="s">
        <v>15</v>
      </c>
      <c r="J107" s="309" t="s">
        <v>111</v>
      </c>
      <c r="K107" s="424" t="s">
        <v>113</v>
      </c>
    </row>
    <row r="108" spans="1:11" ht="24.75" customHeight="1">
      <c r="A108" s="124">
        <v>101</v>
      </c>
      <c r="B108" s="307"/>
      <c r="C108" s="307"/>
      <c r="D108" s="307"/>
      <c r="E108" s="307"/>
      <c r="F108" s="125">
        <f>IF((B108+C108+D108+E108)&gt;33,FALSE,(B108+C108+D108+E108))</f>
        <v>0</v>
      </c>
      <c r="G108" s="241"/>
      <c r="H108" s="257">
        <v>711</v>
      </c>
      <c r="I108" s="258" t="s">
        <v>44</v>
      </c>
      <c r="J108" s="259"/>
      <c r="K108" s="421"/>
    </row>
    <row r="109" spans="1:11" ht="24.75" customHeight="1">
      <c r="A109" s="124">
        <v>102</v>
      </c>
      <c r="B109" s="308">
        <v>7</v>
      </c>
      <c r="C109" s="308">
        <v>7</v>
      </c>
      <c r="D109" s="308">
        <v>8</v>
      </c>
      <c r="E109" s="308"/>
      <c r="F109" s="125">
        <f>IF((B109+C109+D109+E109)&gt;33,FALSE,(B109+C109+D109+E109))</f>
        <v>22</v>
      </c>
      <c r="G109" s="241"/>
      <c r="H109" s="187">
        <v>510</v>
      </c>
      <c r="I109" s="188" t="s">
        <v>17</v>
      </c>
      <c r="J109" s="313" t="s">
        <v>97</v>
      </c>
      <c r="K109" s="424" t="s">
        <v>187</v>
      </c>
    </row>
    <row r="110" spans="1:11" ht="24.75" customHeight="1">
      <c r="A110" s="124">
        <v>103</v>
      </c>
      <c r="B110" s="308">
        <v>6</v>
      </c>
      <c r="C110" s="308">
        <v>6</v>
      </c>
      <c r="D110" s="308">
        <v>5</v>
      </c>
      <c r="E110" s="308"/>
      <c r="F110" s="125">
        <f>IF((B110+C110+D110+E110)&gt;33,FALSE,(B110+C110+D110+E110))</f>
        <v>17</v>
      </c>
      <c r="G110" s="241"/>
      <c r="H110" s="291">
        <v>815</v>
      </c>
      <c r="I110" s="298" t="s">
        <v>92</v>
      </c>
      <c r="J110" s="292" t="s">
        <v>243</v>
      </c>
      <c r="K110" s="423" t="s">
        <v>245</v>
      </c>
    </row>
    <row r="111" spans="1:11" ht="24.75" customHeight="1">
      <c r="A111" s="124">
        <v>104</v>
      </c>
      <c r="B111" s="308">
        <v>7</v>
      </c>
      <c r="C111" s="308">
        <v>7</v>
      </c>
      <c r="D111" s="308">
        <v>6</v>
      </c>
      <c r="E111" s="308"/>
      <c r="F111" s="125">
        <f>IF((B111+C111+D111+E111)&gt;33,FALSE,(B111+C111+D111+E111))</f>
        <v>20</v>
      </c>
      <c r="G111" s="241"/>
      <c r="H111" s="18">
        <v>402</v>
      </c>
      <c r="I111" s="91" t="s">
        <v>78</v>
      </c>
      <c r="J111" s="311" t="s">
        <v>150</v>
      </c>
      <c r="K111" s="424" t="s">
        <v>152</v>
      </c>
    </row>
    <row r="112" spans="1:11" ht="24.75" customHeight="1">
      <c r="A112" s="124">
        <v>105</v>
      </c>
      <c r="B112" s="307"/>
      <c r="C112" s="307"/>
      <c r="D112" s="307"/>
      <c r="E112" s="307"/>
      <c r="F112" s="125">
        <f>IF((B112+C112+D112+E112)&gt;33,FALSE,(B112+C112+D112+E112))</f>
        <v>0</v>
      </c>
      <c r="G112" s="241"/>
      <c r="H112" s="245">
        <v>206</v>
      </c>
      <c r="I112" s="246" t="s">
        <v>88</v>
      </c>
      <c r="J112" s="247"/>
      <c r="K112" s="421"/>
    </row>
    <row r="113" spans="1:11" ht="24.75" customHeight="1">
      <c r="A113" s="124">
        <v>106</v>
      </c>
      <c r="B113" s="308">
        <v>5</v>
      </c>
      <c r="C113" s="308">
        <v>8</v>
      </c>
      <c r="D113" s="308">
        <v>8</v>
      </c>
      <c r="E113" s="308"/>
      <c r="F113" s="125">
        <f>IF((B113+C113+D113+E113)&gt;33,FALSE,(B113+C113+D113+E113))</f>
        <v>21</v>
      </c>
      <c r="G113" s="241"/>
      <c r="H113" s="146">
        <v>308</v>
      </c>
      <c r="I113" s="148" t="s">
        <v>16</v>
      </c>
      <c r="J113" s="310" t="s">
        <v>139</v>
      </c>
      <c r="K113" s="422" t="s">
        <v>140</v>
      </c>
    </row>
    <row r="114" spans="1:11" ht="24.75" customHeight="1">
      <c r="A114" s="124">
        <v>107</v>
      </c>
      <c r="B114" s="307"/>
      <c r="C114" s="307"/>
      <c r="D114" s="307"/>
      <c r="E114" s="307"/>
      <c r="F114" s="125">
        <f>IF((B114+C114+D114+E114)&gt;33,FALSE,(B114+C114+D114+E114))</f>
        <v>0</v>
      </c>
      <c r="G114" s="241"/>
      <c r="H114" s="257">
        <v>712</v>
      </c>
      <c r="I114" s="258" t="s">
        <v>44</v>
      </c>
      <c r="J114" s="259"/>
      <c r="K114" s="421"/>
    </row>
    <row r="115" spans="1:11" ht="24.75" customHeight="1">
      <c r="A115" s="124">
        <v>108</v>
      </c>
      <c r="B115" s="308">
        <v>6</v>
      </c>
      <c r="C115" s="308">
        <v>7</v>
      </c>
      <c r="D115" s="308">
        <v>9</v>
      </c>
      <c r="E115" s="308"/>
      <c r="F115" s="125">
        <f>IF((B115+C115+D115+E115)&gt;33,FALSE,(B115+C115+D115+E115))</f>
        <v>22</v>
      </c>
      <c r="G115" s="241"/>
      <c r="H115" s="187">
        <v>515</v>
      </c>
      <c r="I115" s="188" t="s">
        <v>17</v>
      </c>
      <c r="J115" s="313" t="s">
        <v>96</v>
      </c>
      <c r="K115" s="424" t="s">
        <v>193</v>
      </c>
    </row>
    <row r="116" spans="1:11" ht="24.75" customHeight="1">
      <c r="A116" s="124">
        <v>109</v>
      </c>
      <c r="B116" s="307"/>
      <c r="C116" s="307"/>
      <c r="D116" s="307"/>
      <c r="E116" s="307"/>
      <c r="F116" s="125">
        <f>IF((B116+C116+D116+E116)&gt;33,FALSE,(B116+C116+D116+E116))</f>
        <v>0</v>
      </c>
      <c r="G116" s="241"/>
      <c r="H116" s="257">
        <v>715</v>
      </c>
      <c r="I116" s="258" t="s">
        <v>44</v>
      </c>
      <c r="J116" s="259"/>
      <c r="K116" s="421"/>
    </row>
    <row r="117" spans="1:11" ht="24.75" customHeight="1">
      <c r="A117" s="124">
        <v>110</v>
      </c>
      <c r="B117" s="308">
        <v>6</v>
      </c>
      <c r="C117" s="308">
        <v>6</v>
      </c>
      <c r="D117" s="308">
        <v>7</v>
      </c>
      <c r="E117" s="308"/>
      <c r="F117" s="125">
        <f>IF((B117+C117+D117+E117)&gt;33,FALSE,(B117+C117+D117+E117))</f>
        <v>19</v>
      </c>
      <c r="G117" s="241"/>
      <c r="H117" s="187">
        <v>514</v>
      </c>
      <c r="I117" s="188" t="s">
        <v>17</v>
      </c>
      <c r="J117" s="313" t="s">
        <v>191</v>
      </c>
      <c r="K117" s="424" t="s">
        <v>192</v>
      </c>
    </row>
    <row r="118" spans="1:11" ht="24.75" customHeight="1">
      <c r="A118" s="124">
        <v>111</v>
      </c>
      <c r="B118" s="308">
        <v>7</v>
      </c>
      <c r="C118" s="308">
        <v>7</v>
      </c>
      <c r="D118" s="308">
        <v>7</v>
      </c>
      <c r="E118" s="308"/>
      <c r="F118" s="125">
        <f>IF((B118+C118+D118+E118)&gt;33,FALSE,(B118+C118+D118+E118))</f>
        <v>21</v>
      </c>
      <c r="G118" s="241"/>
      <c r="H118" s="151">
        <v>908</v>
      </c>
      <c r="I118" s="149" t="s">
        <v>45</v>
      </c>
      <c r="J118" s="315" t="s">
        <v>259</v>
      </c>
      <c r="K118" s="424" t="s">
        <v>260</v>
      </c>
    </row>
    <row r="119" spans="1:11" ht="24.75" customHeight="1">
      <c r="A119" s="124">
        <v>112</v>
      </c>
      <c r="B119" s="307"/>
      <c r="C119" s="307"/>
      <c r="D119" s="307"/>
      <c r="E119" s="307"/>
      <c r="F119" s="125">
        <f>IF((B119+C119+D119+E119)&gt;33,FALSE,(B119+C119+D119+E119))</f>
        <v>0</v>
      </c>
      <c r="G119" s="241"/>
      <c r="H119" s="245">
        <v>214</v>
      </c>
      <c r="I119" s="246" t="s">
        <v>88</v>
      </c>
      <c r="J119" s="247"/>
      <c r="K119" s="421"/>
    </row>
    <row r="120" spans="1:11" ht="24.75" customHeight="1">
      <c r="A120" s="124">
        <v>113</v>
      </c>
      <c r="B120" s="308">
        <v>5</v>
      </c>
      <c r="C120" s="308">
        <v>6</v>
      </c>
      <c r="D120" s="308">
        <v>6</v>
      </c>
      <c r="E120" s="308"/>
      <c r="F120" s="125">
        <f>IF((B120+C120+D120+E120)&gt;33,FALSE,(B120+C120+D120+E120))</f>
        <v>17</v>
      </c>
      <c r="G120" s="241"/>
      <c r="H120" s="291">
        <v>803</v>
      </c>
      <c r="I120" s="298" t="s">
        <v>92</v>
      </c>
      <c r="J120" s="292" t="s">
        <v>224</v>
      </c>
      <c r="K120" s="423" t="s">
        <v>225</v>
      </c>
    </row>
    <row r="121" spans="1:11" ht="24.75" customHeight="1">
      <c r="A121" s="124">
        <v>114</v>
      </c>
      <c r="B121" s="307"/>
      <c r="C121" s="307"/>
      <c r="D121" s="307"/>
      <c r="E121" s="307"/>
      <c r="F121" s="125">
        <f>IF((B121+C121+D121+E121)&gt;33,FALSE,(B121+C121+D121+E121))</f>
        <v>0</v>
      </c>
      <c r="G121" s="241"/>
      <c r="H121" s="245">
        <v>213</v>
      </c>
      <c r="I121" s="246" t="s">
        <v>88</v>
      </c>
      <c r="J121" s="247"/>
      <c r="K121" s="421"/>
    </row>
    <row r="122" spans="1:11" ht="24.75" customHeight="1">
      <c r="A122" s="124">
        <v>115</v>
      </c>
      <c r="B122" s="307"/>
      <c r="C122" s="307"/>
      <c r="D122" s="307"/>
      <c r="E122" s="307"/>
      <c r="F122" s="125">
        <f>IF((B122+C122+D122+E122)&gt;33,FALSE,(B122+C122+D122+E122))</f>
        <v>0</v>
      </c>
      <c r="G122" s="241"/>
      <c r="H122" s="257">
        <v>709</v>
      </c>
      <c r="I122" s="258" t="s">
        <v>44</v>
      </c>
      <c r="J122" s="259"/>
      <c r="K122" s="421"/>
    </row>
    <row r="123" spans="1:11" ht="24.75" customHeight="1">
      <c r="A123" s="124">
        <v>116</v>
      </c>
      <c r="B123" s="308">
        <v>6</v>
      </c>
      <c r="C123" s="308">
        <v>6</v>
      </c>
      <c r="D123" s="308">
        <v>7</v>
      </c>
      <c r="E123" s="308"/>
      <c r="F123" s="125">
        <f>IF((B123+C123+D123+E123)&gt;33,FALSE,(B123+C123+D123+E123))</f>
        <v>19</v>
      </c>
      <c r="G123" s="241"/>
      <c r="H123" s="187">
        <v>501</v>
      </c>
      <c r="I123" s="260" t="s">
        <v>17</v>
      </c>
      <c r="J123" s="313" t="s">
        <v>174</v>
      </c>
      <c r="K123" s="424" t="s">
        <v>175</v>
      </c>
    </row>
    <row r="124" spans="1:11" ht="24.75" customHeight="1">
      <c r="A124" s="124">
        <v>117</v>
      </c>
      <c r="B124" s="307"/>
      <c r="C124" s="307"/>
      <c r="D124" s="307"/>
      <c r="E124" s="307"/>
      <c r="F124" s="125">
        <f>IF((B124+C124+D124+E124)&gt;33,FALSE,(B124+C124+D124+E124))</f>
        <v>0</v>
      </c>
      <c r="G124" s="241"/>
      <c r="H124" s="257">
        <v>714</v>
      </c>
      <c r="I124" s="258" t="s">
        <v>44</v>
      </c>
      <c r="J124" s="259"/>
      <c r="K124" s="421"/>
    </row>
    <row r="125" spans="1:11" ht="24.75" customHeight="1">
      <c r="A125" s="124">
        <v>118</v>
      </c>
      <c r="B125" s="308">
        <v>10</v>
      </c>
      <c r="C125" s="308">
        <v>10</v>
      </c>
      <c r="D125" s="308">
        <v>9</v>
      </c>
      <c r="E125" s="308">
        <v>2</v>
      </c>
      <c r="F125" s="125">
        <f>IF((B125+C125+D125+E125)&gt;33,FALSE,(B125+C125+D125+E125))</f>
        <v>31</v>
      </c>
      <c r="G125" s="241"/>
      <c r="H125" s="11">
        <v>103</v>
      </c>
      <c r="I125" s="90" t="s">
        <v>15</v>
      </c>
      <c r="J125" s="309" t="s">
        <v>105</v>
      </c>
      <c r="K125" s="424" t="s">
        <v>108</v>
      </c>
    </row>
    <row r="126" spans="1:11" ht="24.75" customHeight="1">
      <c r="A126" s="124">
        <v>119</v>
      </c>
      <c r="B126" s="308">
        <v>6</v>
      </c>
      <c r="C126" s="308">
        <v>7</v>
      </c>
      <c r="D126" s="308">
        <v>7</v>
      </c>
      <c r="E126" s="308"/>
      <c r="F126" s="125">
        <f>IF((B126+C126+D126+E126)&gt;33,FALSE,(B126+C126+D126+E126))</f>
        <v>20</v>
      </c>
      <c r="G126" s="241"/>
      <c r="H126" s="151">
        <v>911</v>
      </c>
      <c r="I126" s="149" t="s">
        <v>45</v>
      </c>
      <c r="J126" s="315" t="s">
        <v>257</v>
      </c>
      <c r="K126" s="424" t="s">
        <v>264</v>
      </c>
    </row>
    <row r="127" spans="1:11" ht="24.75" customHeight="1">
      <c r="A127" s="124">
        <v>120</v>
      </c>
      <c r="B127" s="307"/>
      <c r="C127" s="307"/>
      <c r="D127" s="307"/>
      <c r="E127" s="307"/>
      <c r="F127" s="125">
        <f>IF((B127+C127+D127+E127)&gt;33,FALSE,(B127+C127+D127+E127))</f>
        <v>0</v>
      </c>
      <c r="G127" s="241"/>
      <c r="H127" s="245">
        <v>204</v>
      </c>
      <c r="I127" s="246" t="s">
        <v>88</v>
      </c>
      <c r="J127" s="247"/>
      <c r="K127" s="421"/>
    </row>
    <row r="128" spans="1:11" ht="24.75" customHeight="1">
      <c r="A128" s="124">
        <v>121</v>
      </c>
      <c r="B128" s="308">
        <v>7</v>
      </c>
      <c r="C128" s="308">
        <v>7</v>
      </c>
      <c r="D128" s="308">
        <v>7</v>
      </c>
      <c r="E128" s="308"/>
      <c r="F128" s="125">
        <f>IF((B128+C128+D128+E128)&gt;33,FALSE,(B128+C128+D128+E128))</f>
        <v>21</v>
      </c>
      <c r="G128" s="241"/>
      <c r="H128" s="12">
        <v>610</v>
      </c>
      <c r="I128" s="92" t="s">
        <v>79</v>
      </c>
      <c r="J128" s="314" t="s">
        <v>207</v>
      </c>
      <c r="K128" s="424" t="s">
        <v>210</v>
      </c>
    </row>
    <row r="129" spans="1:11" ht="24.75" customHeight="1">
      <c r="A129" s="124">
        <v>122</v>
      </c>
      <c r="B129" s="308">
        <v>6</v>
      </c>
      <c r="C129" s="308">
        <v>5</v>
      </c>
      <c r="D129" s="308">
        <v>6</v>
      </c>
      <c r="E129" s="308"/>
      <c r="F129" s="125">
        <f>IF((B129+C129+D129+E129)&gt;33,FALSE,(B129+C129+D129+E129))</f>
        <v>17</v>
      </c>
      <c r="G129" s="241"/>
      <c r="H129" s="151">
        <v>905</v>
      </c>
      <c r="I129" s="149" t="s">
        <v>45</v>
      </c>
      <c r="J129" s="315" t="s">
        <v>253</v>
      </c>
      <c r="K129" s="424" t="s">
        <v>254</v>
      </c>
    </row>
    <row r="130" spans="1:11" ht="24.75" customHeight="1">
      <c r="A130" s="124">
        <v>123</v>
      </c>
      <c r="B130" s="308">
        <v>8</v>
      </c>
      <c r="C130" s="308">
        <v>8</v>
      </c>
      <c r="D130" s="308">
        <v>9</v>
      </c>
      <c r="E130" s="308"/>
      <c r="F130" s="125">
        <f>IF((B130+C130+D130+E130)&gt;33,FALSE,(B130+C130+D130+E130))</f>
        <v>25</v>
      </c>
      <c r="G130" s="241"/>
      <c r="H130" s="11">
        <v>109</v>
      </c>
      <c r="I130" s="90" t="s">
        <v>15</v>
      </c>
      <c r="J130" s="309" t="s">
        <v>114</v>
      </c>
      <c r="K130" s="424" t="s">
        <v>116</v>
      </c>
    </row>
    <row r="131" spans="1:11" ht="24.75" customHeight="1">
      <c r="A131" s="124">
        <v>124</v>
      </c>
      <c r="B131" s="308">
        <v>7</v>
      </c>
      <c r="C131" s="308">
        <v>9</v>
      </c>
      <c r="D131" s="308">
        <v>8</v>
      </c>
      <c r="E131" s="308"/>
      <c r="F131" s="125">
        <f>IF((B131+C131+D131+E131)&gt;33,FALSE,(B131+C131+D131+E131))</f>
        <v>24</v>
      </c>
      <c r="G131" s="241"/>
      <c r="H131" s="11">
        <v>114</v>
      </c>
      <c r="I131" s="90" t="s">
        <v>15</v>
      </c>
      <c r="J131" s="309" t="s">
        <v>119</v>
      </c>
      <c r="K131" s="424" t="s">
        <v>123</v>
      </c>
    </row>
    <row r="132" spans="1:11" ht="24.75" customHeight="1">
      <c r="A132" s="124">
        <v>125</v>
      </c>
      <c r="B132" s="308">
        <v>9</v>
      </c>
      <c r="C132" s="308">
        <v>9</v>
      </c>
      <c r="D132" s="308">
        <v>9</v>
      </c>
      <c r="E132" s="308"/>
      <c r="F132" s="125">
        <f>IF((B132+C132+D132+E132)&gt;33,FALSE,(B132+C132+D132+E132))</f>
        <v>27</v>
      </c>
      <c r="G132" s="241"/>
      <c r="H132" s="11">
        <v>113</v>
      </c>
      <c r="I132" s="90" t="s">
        <v>15</v>
      </c>
      <c r="J132" s="309" t="s">
        <v>119</v>
      </c>
      <c r="K132" s="424" t="s">
        <v>122</v>
      </c>
    </row>
    <row r="133" spans="1:11" ht="24.75" customHeight="1">
      <c r="A133" s="124">
        <v>126</v>
      </c>
      <c r="B133" s="308">
        <v>6</v>
      </c>
      <c r="C133" s="308">
        <v>7</v>
      </c>
      <c r="D133" s="308">
        <v>7</v>
      </c>
      <c r="E133" s="308"/>
      <c r="F133" s="125">
        <f>IF((B133+C133+D133+E133)&gt;33,FALSE,(B133+C133+D133+E133))</f>
        <v>20</v>
      </c>
      <c r="G133" s="241"/>
      <c r="H133" s="146">
        <v>315</v>
      </c>
      <c r="I133" s="148" t="s">
        <v>16</v>
      </c>
      <c r="J133" s="310" t="s">
        <v>132</v>
      </c>
      <c r="K133" s="422" t="s">
        <v>149</v>
      </c>
    </row>
    <row r="134" spans="1:11" ht="24.75" customHeight="1">
      <c r="A134" s="124">
        <v>127</v>
      </c>
      <c r="B134" s="308">
        <v>9</v>
      </c>
      <c r="C134" s="308">
        <v>9</v>
      </c>
      <c r="D134" s="308">
        <v>6</v>
      </c>
      <c r="E134" s="308"/>
      <c r="F134" s="125">
        <f>IF((B134+C134+D134+E134)&gt;33,FALSE,(B134+C134+D134+E134))</f>
        <v>24</v>
      </c>
      <c r="G134" s="241"/>
      <c r="H134" s="187">
        <v>506</v>
      </c>
      <c r="I134" s="188" t="s">
        <v>17</v>
      </c>
      <c r="J134" s="313" t="s">
        <v>182</v>
      </c>
      <c r="K134" s="424" t="s">
        <v>183</v>
      </c>
    </row>
    <row r="135" spans="1:11" ht="24.75" customHeight="1">
      <c r="A135" s="124">
        <v>128</v>
      </c>
      <c r="B135" s="308">
        <v>6</v>
      </c>
      <c r="C135" s="308">
        <v>7</v>
      </c>
      <c r="D135" s="308">
        <v>7</v>
      </c>
      <c r="E135" s="308"/>
      <c r="F135" s="125">
        <f>IF((B135+C135+D135+E135)&gt;33,FALSE,(B135+C135+D135+E135))</f>
        <v>20</v>
      </c>
      <c r="G135" s="241"/>
      <c r="H135" s="18">
        <v>401</v>
      </c>
      <c r="I135" s="255" t="s">
        <v>78</v>
      </c>
      <c r="J135" s="311" t="s">
        <v>150</v>
      </c>
      <c r="K135" s="424" t="s">
        <v>151</v>
      </c>
    </row>
    <row r="136" spans="1:11" ht="24.75" customHeight="1">
      <c r="A136" s="124">
        <v>129</v>
      </c>
      <c r="B136" s="308">
        <v>7</v>
      </c>
      <c r="C136" s="308">
        <v>6</v>
      </c>
      <c r="D136" s="308">
        <v>6</v>
      </c>
      <c r="E136" s="308"/>
      <c r="F136" s="125">
        <f>IF((B136+C136+D136+E136)&gt;33,FALSE,(B136+C136+D136+E136))</f>
        <v>19</v>
      </c>
      <c r="G136" s="241"/>
      <c r="H136" s="187">
        <v>505</v>
      </c>
      <c r="I136" s="188" t="s">
        <v>17</v>
      </c>
      <c r="J136" s="313" t="s">
        <v>98</v>
      </c>
      <c r="K136" s="424" t="s">
        <v>181</v>
      </c>
    </row>
    <row r="137" spans="1:11" ht="24.75" customHeight="1">
      <c r="A137" s="124">
        <v>130</v>
      </c>
      <c r="B137" s="308">
        <v>9</v>
      </c>
      <c r="C137" s="308">
        <v>8</v>
      </c>
      <c r="D137" s="308">
        <v>9</v>
      </c>
      <c r="E137" s="308"/>
      <c r="F137" s="125">
        <f>IF((B137+C137+D137+E137)&gt;33,FALSE,(B137+C137+D137+E137))</f>
        <v>26</v>
      </c>
      <c r="G137" s="241"/>
      <c r="H137" s="12">
        <v>609</v>
      </c>
      <c r="I137" s="92" t="s">
        <v>79</v>
      </c>
      <c r="J137" s="314" t="s">
        <v>207</v>
      </c>
      <c r="K137" s="424" t="s">
        <v>209</v>
      </c>
    </row>
    <row r="138" spans="1:11" ht="24.75" customHeight="1">
      <c r="A138" s="124">
        <v>131</v>
      </c>
      <c r="B138" s="308">
        <v>8</v>
      </c>
      <c r="C138" s="308">
        <v>8</v>
      </c>
      <c r="D138" s="308">
        <v>6</v>
      </c>
      <c r="E138" s="308"/>
      <c r="F138" s="125">
        <f>IF((B138+C138+D138+E138)&gt;33,FALSE,(B138+C138+D138+E138))</f>
        <v>22</v>
      </c>
      <c r="G138" s="241"/>
      <c r="H138" s="187">
        <v>502</v>
      </c>
      <c r="I138" s="188" t="s">
        <v>17</v>
      </c>
      <c r="J138" s="313" t="s">
        <v>176</v>
      </c>
      <c r="K138" s="424" t="s">
        <v>177</v>
      </c>
    </row>
    <row r="139" spans="1:11" ht="24.75" customHeight="1">
      <c r="A139" s="124">
        <v>132</v>
      </c>
      <c r="B139" s="308">
        <v>7</v>
      </c>
      <c r="C139" s="308">
        <v>7</v>
      </c>
      <c r="D139" s="308">
        <v>7</v>
      </c>
      <c r="E139" s="308"/>
      <c r="F139" s="125">
        <f>IF((B139+C139+D139+E139)&gt;33,FALSE,(B139+C139+D139+E139))</f>
        <v>21</v>
      </c>
      <c r="G139" s="241"/>
      <c r="H139" s="12">
        <v>601</v>
      </c>
      <c r="I139" s="92" t="s">
        <v>79</v>
      </c>
      <c r="J139" s="314" t="s">
        <v>194</v>
      </c>
      <c r="K139" s="424" t="s">
        <v>195</v>
      </c>
    </row>
    <row r="140" spans="1:11" ht="24.75" customHeight="1">
      <c r="A140" s="124">
        <v>133</v>
      </c>
      <c r="B140" s="308">
        <v>7</v>
      </c>
      <c r="C140" s="308">
        <v>7</v>
      </c>
      <c r="D140" s="308">
        <v>8</v>
      </c>
      <c r="E140" s="308"/>
      <c r="F140" s="125">
        <f>IF((B140+C140+D140+E140)&gt;33,FALSE,(B140+C140+D140+E140))</f>
        <v>22</v>
      </c>
      <c r="G140" s="241"/>
      <c r="H140" s="291">
        <v>814</v>
      </c>
      <c r="I140" s="298" t="s">
        <v>92</v>
      </c>
      <c r="J140" s="292" t="s">
        <v>243</v>
      </c>
      <c r="K140" s="423" t="s">
        <v>244</v>
      </c>
    </row>
    <row r="141" spans="1:11" ht="24.75" customHeight="1">
      <c r="A141" s="124">
        <v>134</v>
      </c>
      <c r="B141" s="308">
        <v>7</v>
      </c>
      <c r="C141" s="308">
        <v>8</v>
      </c>
      <c r="D141" s="308">
        <v>9</v>
      </c>
      <c r="E141" s="308"/>
      <c r="F141" s="125">
        <f>IF((B141+C141+D141+E141)&gt;33,FALSE,(B141+C141+D141+E141))</f>
        <v>24</v>
      </c>
      <c r="G141" s="241"/>
      <c r="H141" s="11">
        <v>102</v>
      </c>
      <c r="I141" s="90" t="s">
        <v>15</v>
      </c>
      <c r="J141" s="309" t="s">
        <v>105</v>
      </c>
      <c r="K141" s="424" t="s">
        <v>107</v>
      </c>
    </row>
    <row r="142" spans="1:11" ht="24.75" customHeight="1">
      <c r="A142" s="124">
        <v>135</v>
      </c>
      <c r="B142" s="308">
        <v>8</v>
      </c>
      <c r="C142" s="308">
        <v>8</v>
      </c>
      <c r="D142" s="308">
        <v>8</v>
      </c>
      <c r="E142" s="308"/>
      <c r="F142" s="125">
        <f>IF((B142+C142+D142+E142)&gt;33,FALSE,(B142+C142+D142+E142))</f>
        <v>24</v>
      </c>
      <c r="G142" s="241"/>
      <c r="H142" s="12">
        <v>611</v>
      </c>
      <c r="I142" s="92" t="s">
        <v>79</v>
      </c>
      <c r="J142" s="314" t="s">
        <v>211</v>
      </c>
      <c r="K142" s="424" t="s">
        <v>212</v>
      </c>
    </row>
    <row r="143" spans="2:11" ht="12.75">
      <c r="B143" s="210"/>
      <c r="C143" s="210"/>
      <c r="D143" s="210"/>
      <c r="E143" s="210"/>
      <c r="F143" s="210"/>
      <c r="G143" s="210"/>
      <c r="H143" s="211"/>
      <c r="I143" s="211"/>
      <c r="J143" s="211"/>
      <c r="K143" s="211"/>
    </row>
    <row r="144" spans="2:11" ht="12.75">
      <c r="B144" s="210"/>
      <c r="C144" s="210"/>
      <c r="D144" s="210"/>
      <c r="E144" s="210"/>
      <c r="F144" s="210"/>
      <c r="G144" s="210"/>
      <c r="H144" s="211"/>
      <c r="I144" s="211"/>
      <c r="J144" s="211"/>
      <c r="K144" s="211"/>
    </row>
    <row r="145" spans="2:11" ht="12.75">
      <c r="B145" s="210"/>
      <c r="C145" s="210"/>
      <c r="D145" s="210"/>
      <c r="E145" s="210"/>
      <c r="F145" s="210"/>
      <c r="G145" s="210"/>
      <c r="H145" s="211"/>
      <c r="I145" s="211"/>
      <c r="J145" s="211"/>
      <c r="K145" s="211"/>
    </row>
    <row r="146" spans="2:11" ht="12.75">
      <c r="B146" s="210"/>
      <c r="C146" s="210"/>
      <c r="D146" s="210"/>
      <c r="E146" s="210"/>
      <c r="F146" s="210"/>
      <c r="G146" s="210"/>
      <c r="H146" s="211"/>
      <c r="I146" s="211"/>
      <c r="J146" s="211"/>
      <c r="K146" s="211"/>
    </row>
  </sheetData>
  <sheetProtection/>
  <mergeCells count="13">
    <mergeCell ref="J6:J7"/>
    <mergeCell ref="K6:K7"/>
    <mergeCell ref="G6:G7"/>
    <mergeCell ref="A2:B2"/>
    <mergeCell ref="E2:G2"/>
    <mergeCell ref="B3:C3"/>
    <mergeCell ref="E3:G3"/>
    <mergeCell ref="A1:E1"/>
    <mergeCell ref="A5:G5"/>
    <mergeCell ref="A4:B4"/>
    <mergeCell ref="C4:G4"/>
    <mergeCell ref="H6:H7"/>
    <mergeCell ref="I6:I7"/>
  </mergeCells>
  <conditionalFormatting sqref="B16:D16 B13:D13 B23:D23 B29:D33 B38:D41 B43:D43 B47:D51 B53:D55 B57:D58 B68:D71 B81:D81 B83:D86 B93:D94 B123:D123 B125:D127 B142:D142 B140:D140 B131:D137 B118:D120 B114:D116 B108:D112 B104:D106 B88:D89 B76:D79 B73:D73 B66:D66 B60:D64 B27:D27 B19:D19">
    <cfRule type="cellIs" priority="121" dxfId="0" operator="greaterThan">
      <formula>10</formula>
    </cfRule>
  </conditionalFormatting>
  <conditionalFormatting sqref="E16 E13 E23 E29:E33 E38:E41 E43 E47:E51 E53:E55 E57:E58 E68:E71 E81 E83:E86 E93:E94 E123 E125:E127 E142 E140 E131:E137 E118:E120 E114:E116 E108:E112 E104:E106 E88:E89 E76:E79 E73 E66 E60:E64 E27 E19">
    <cfRule type="cellIs" priority="118" dxfId="1" operator="greaterThan">
      <formula>3</formula>
    </cfRule>
    <cfRule type="cellIs" priority="119" dxfId="0" operator="greaterThan">
      <formula>10</formula>
    </cfRule>
  </conditionalFormatting>
  <conditionalFormatting sqref="B15:D15">
    <cfRule type="cellIs" priority="117" dxfId="0" operator="greaterThan">
      <formula>10</formula>
    </cfRule>
  </conditionalFormatting>
  <conditionalFormatting sqref="E15">
    <cfRule type="cellIs" priority="115" dxfId="1" operator="greaterThan">
      <formula>3</formula>
    </cfRule>
    <cfRule type="cellIs" priority="116" dxfId="0" operator="greaterThan">
      <formula>10</formula>
    </cfRule>
  </conditionalFormatting>
  <conditionalFormatting sqref="B12:D12">
    <cfRule type="cellIs" priority="114" dxfId="0" operator="greaterThan">
      <formula>10</formula>
    </cfRule>
  </conditionalFormatting>
  <conditionalFormatting sqref="E12">
    <cfRule type="cellIs" priority="112" dxfId="1" operator="greaterThan">
      <formula>3</formula>
    </cfRule>
    <cfRule type="cellIs" priority="113" dxfId="0" operator="greaterThan">
      <formula>10</formula>
    </cfRule>
  </conditionalFormatting>
  <conditionalFormatting sqref="B14:D14">
    <cfRule type="cellIs" priority="111" dxfId="0" operator="greaterThan">
      <formula>10</formula>
    </cfRule>
  </conditionalFormatting>
  <conditionalFormatting sqref="E14">
    <cfRule type="cellIs" priority="109" dxfId="1" operator="greaterThan">
      <formula>3</formula>
    </cfRule>
    <cfRule type="cellIs" priority="110" dxfId="0" operator="greaterThan">
      <formula>10</formula>
    </cfRule>
  </conditionalFormatting>
  <conditionalFormatting sqref="B22:D22">
    <cfRule type="cellIs" priority="108" dxfId="0" operator="greaterThan">
      <formula>10</formula>
    </cfRule>
  </conditionalFormatting>
  <conditionalFormatting sqref="E22">
    <cfRule type="cellIs" priority="106" dxfId="1" operator="greaterThan">
      <formula>3</formula>
    </cfRule>
    <cfRule type="cellIs" priority="107" dxfId="0" operator="greaterThan">
      <formula>10</formula>
    </cfRule>
  </conditionalFormatting>
  <conditionalFormatting sqref="B28:D28">
    <cfRule type="cellIs" priority="105" dxfId="0" operator="greaterThan">
      <formula>10</formula>
    </cfRule>
  </conditionalFormatting>
  <conditionalFormatting sqref="E28">
    <cfRule type="cellIs" priority="103" dxfId="1" operator="greaterThan">
      <formula>3</formula>
    </cfRule>
    <cfRule type="cellIs" priority="104" dxfId="0" operator="greaterThan">
      <formula>10</formula>
    </cfRule>
  </conditionalFormatting>
  <conditionalFormatting sqref="B37:D37">
    <cfRule type="cellIs" priority="102" dxfId="0" operator="greaterThan">
      <formula>10</formula>
    </cfRule>
  </conditionalFormatting>
  <conditionalFormatting sqref="E37">
    <cfRule type="cellIs" priority="100" dxfId="1" operator="greaterThan">
      <formula>3</formula>
    </cfRule>
    <cfRule type="cellIs" priority="101" dxfId="0" operator="greaterThan">
      <formula>10</formula>
    </cfRule>
  </conditionalFormatting>
  <conditionalFormatting sqref="B42:D42">
    <cfRule type="cellIs" priority="99" dxfId="0" operator="greaterThan">
      <formula>10</formula>
    </cfRule>
  </conditionalFormatting>
  <conditionalFormatting sqref="E42">
    <cfRule type="cellIs" priority="97" dxfId="1" operator="greaterThan">
      <formula>3</formula>
    </cfRule>
    <cfRule type="cellIs" priority="98" dxfId="0" operator="greaterThan">
      <formula>10</formula>
    </cfRule>
  </conditionalFormatting>
  <conditionalFormatting sqref="B46:D46">
    <cfRule type="cellIs" priority="96" dxfId="0" operator="greaterThan">
      <formula>10</formula>
    </cfRule>
  </conditionalFormatting>
  <conditionalFormatting sqref="E46">
    <cfRule type="cellIs" priority="94" dxfId="1" operator="greaterThan">
      <formula>3</formula>
    </cfRule>
    <cfRule type="cellIs" priority="95" dxfId="0" operator="greaterThan">
      <formula>10</formula>
    </cfRule>
  </conditionalFormatting>
  <conditionalFormatting sqref="B52:D52">
    <cfRule type="cellIs" priority="93" dxfId="0" operator="greaterThan">
      <formula>10</formula>
    </cfRule>
  </conditionalFormatting>
  <conditionalFormatting sqref="E52">
    <cfRule type="cellIs" priority="91" dxfId="1" operator="greaterThan">
      <formula>3</formula>
    </cfRule>
    <cfRule type="cellIs" priority="92" dxfId="0" operator="greaterThan">
      <formula>10</formula>
    </cfRule>
  </conditionalFormatting>
  <conditionalFormatting sqref="B56:D56">
    <cfRule type="cellIs" priority="90" dxfId="0" operator="greaterThan">
      <formula>10</formula>
    </cfRule>
  </conditionalFormatting>
  <conditionalFormatting sqref="E56">
    <cfRule type="cellIs" priority="88" dxfId="1" operator="greaterThan">
      <formula>3</formula>
    </cfRule>
    <cfRule type="cellIs" priority="89" dxfId="0" operator="greaterThan">
      <formula>10</formula>
    </cfRule>
  </conditionalFormatting>
  <conditionalFormatting sqref="B67:D67">
    <cfRule type="cellIs" priority="87" dxfId="0" operator="greaterThan">
      <formula>10</formula>
    </cfRule>
  </conditionalFormatting>
  <conditionalFormatting sqref="E67">
    <cfRule type="cellIs" priority="85" dxfId="1" operator="greaterThan">
      <formula>3</formula>
    </cfRule>
    <cfRule type="cellIs" priority="86" dxfId="0" operator="greaterThan">
      <formula>10</formula>
    </cfRule>
  </conditionalFormatting>
  <conditionalFormatting sqref="B80:D80">
    <cfRule type="cellIs" priority="84" dxfId="0" operator="greaterThan">
      <formula>10</formula>
    </cfRule>
  </conditionalFormatting>
  <conditionalFormatting sqref="E80">
    <cfRule type="cellIs" priority="82" dxfId="1" operator="greaterThan">
      <formula>3</formula>
    </cfRule>
    <cfRule type="cellIs" priority="83" dxfId="0" operator="greaterThan">
      <formula>10</formula>
    </cfRule>
  </conditionalFormatting>
  <conditionalFormatting sqref="B82:D82">
    <cfRule type="cellIs" priority="81" dxfId="0" operator="greaterThan">
      <formula>10</formula>
    </cfRule>
  </conditionalFormatting>
  <conditionalFormatting sqref="E82">
    <cfRule type="cellIs" priority="79" dxfId="1" operator="greaterThan">
      <formula>3</formula>
    </cfRule>
    <cfRule type="cellIs" priority="80" dxfId="0" operator="greaterThan">
      <formula>10</formula>
    </cfRule>
  </conditionalFormatting>
  <conditionalFormatting sqref="B91:D91">
    <cfRule type="cellIs" priority="78" dxfId="0" operator="greaterThan">
      <formula>10</formula>
    </cfRule>
  </conditionalFormatting>
  <conditionalFormatting sqref="E91">
    <cfRule type="cellIs" priority="76" dxfId="1" operator="greaterThan">
      <formula>3</formula>
    </cfRule>
    <cfRule type="cellIs" priority="77" dxfId="0" operator="greaterThan">
      <formula>10</formula>
    </cfRule>
  </conditionalFormatting>
  <conditionalFormatting sqref="B92:D92">
    <cfRule type="cellIs" priority="75" dxfId="0" operator="greaterThan">
      <formula>10</formula>
    </cfRule>
  </conditionalFormatting>
  <conditionalFormatting sqref="E92">
    <cfRule type="cellIs" priority="73" dxfId="1" operator="greaterThan">
      <formula>3</formula>
    </cfRule>
    <cfRule type="cellIs" priority="74" dxfId="0" operator="greaterThan">
      <formula>10</formula>
    </cfRule>
  </conditionalFormatting>
  <conditionalFormatting sqref="B95:D95">
    <cfRule type="cellIs" priority="72" dxfId="0" operator="greaterThan">
      <formula>10</formula>
    </cfRule>
  </conditionalFormatting>
  <conditionalFormatting sqref="E95">
    <cfRule type="cellIs" priority="70" dxfId="1" operator="greaterThan">
      <formula>3</formula>
    </cfRule>
    <cfRule type="cellIs" priority="71" dxfId="0" operator="greaterThan">
      <formula>10</formula>
    </cfRule>
  </conditionalFormatting>
  <conditionalFormatting sqref="B121:D122">
    <cfRule type="cellIs" priority="69" dxfId="0" operator="greaterThan">
      <formula>10</formula>
    </cfRule>
  </conditionalFormatting>
  <conditionalFormatting sqref="E121:E122">
    <cfRule type="cellIs" priority="67" dxfId="1" operator="greaterThan">
      <formula>3</formula>
    </cfRule>
    <cfRule type="cellIs" priority="68" dxfId="0" operator="greaterThan">
      <formula>10</formula>
    </cfRule>
  </conditionalFormatting>
  <conditionalFormatting sqref="B124:D124">
    <cfRule type="cellIs" priority="66" dxfId="0" operator="greaterThan">
      <formula>10</formula>
    </cfRule>
  </conditionalFormatting>
  <conditionalFormatting sqref="E124">
    <cfRule type="cellIs" priority="64" dxfId="1" operator="greaterThan">
      <formula>3</formula>
    </cfRule>
    <cfRule type="cellIs" priority="65" dxfId="0" operator="greaterThan">
      <formula>10</formula>
    </cfRule>
  </conditionalFormatting>
  <conditionalFormatting sqref="B141:D141">
    <cfRule type="cellIs" priority="63" dxfId="0" operator="greaterThan">
      <formula>10</formula>
    </cfRule>
  </conditionalFormatting>
  <conditionalFormatting sqref="E141">
    <cfRule type="cellIs" priority="61" dxfId="1" operator="greaterThan">
      <formula>3</formula>
    </cfRule>
    <cfRule type="cellIs" priority="62" dxfId="0" operator="greaterThan">
      <formula>10</formula>
    </cfRule>
  </conditionalFormatting>
  <conditionalFormatting sqref="B138:D139">
    <cfRule type="cellIs" priority="60" dxfId="0" operator="greaterThan">
      <formula>10</formula>
    </cfRule>
  </conditionalFormatting>
  <conditionalFormatting sqref="E138:E139">
    <cfRule type="cellIs" priority="58" dxfId="1" operator="greaterThan">
      <formula>3</formula>
    </cfRule>
    <cfRule type="cellIs" priority="59" dxfId="0" operator="greaterThan">
      <formula>10</formula>
    </cfRule>
  </conditionalFormatting>
  <conditionalFormatting sqref="B128:D130">
    <cfRule type="cellIs" priority="57" dxfId="0" operator="greaterThan">
      <formula>10</formula>
    </cfRule>
  </conditionalFormatting>
  <conditionalFormatting sqref="E128:E130">
    <cfRule type="cellIs" priority="55" dxfId="1" operator="greaterThan">
      <formula>3</formula>
    </cfRule>
    <cfRule type="cellIs" priority="56" dxfId="0" operator="greaterThan">
      <formula>10</formula>
    </cfRule>
  </conditionalFormatting>
  <conditionalFormatting sqref="B117:D117">
    <cfRule type="cellIs" priority="54" dxfId="0" operator="greaterThan">
      <formula>10</formula>
    </cfRule>
  </conditionalFormatting>
  <conditionalFormatting sqref="E117">
    <cfRule type="cellIs" priority="52" dxfId="1" operator="greaterThan">
      <formula>3</formula>
    </cfRule>
    <cfRule type="cellIs" priority="53" dxfId="0" operator="greaterThan">
      <formula>10</formula>
    </cfRule>
  </conditionalFormatting>
  <conditionalFormatting sqref="B113:D113">
    <cfRule type="cellIs" priority="51" dxfId="0" operator="greaterThan">
      <formula>10</formula>
    </cfRule>
  </conditionalFormatting>
  <conditionalFormatting sqref="E113">
    <cfRule type="cellIs" priority="49" dxfId="1" operator="greaterThan">
      <formula>3</formula>
    </cfRule>
    <cfRule type="cellIs" priority="50" dxfId="0" operator="greaterThan">
      <formula>10</formula>
    </cfRule>
  </conditionalFormatting>
  <conditionalFormatting sqref="B107:D107">
    <cfRule type="cellIs" priority="48" dxfId="0" operator="greaterThan">
      <formula>10</formula>
    </cfRule>
  </conditionalFormatting>
  <conditionalFormatting sqref="E107">
    <cfRule type="cellIs" priority="46" dxfId="1" operator="greaterThan">
      <formula>3</formula>
    </cfRule>
    <cfRule type="cellIs" priority="47" dxfId="0" operator="greaterThan">
      <formula>10</formula>
    </cfRule>
  </conditionalFormatting>
  <conditionalFormatting sqref="B99:D103">
    <cfRule type="cellIs" priority="45" dxfId="0" operator="greaterThan">
      <formula>10</formula>
    </cfRule>
  </conditionalFormatting>
  <conditionalFormatting sqref="E99:E103">
    <cfRule type="cellIs" priority="43" dxfId="1" operator="greaterThan">
      <formula>3</formula>
    </cfRule>
    <cfRule type="cellIs" priority="44" dxfId="0" operator="greaterThan">
      <formula>10</formula>
    </cfRule>
  </conditionalFormatting>
  <conditionalFormatting sqref="B96:D98">
    <cfRule type="cellIs" priority="42" dxfId="0" operator="greaterThan">
      <formula>10</formula>
    </cfRule>
  </conditionalFormatting>
  <conditionalFormatting sqref="E96:E98">
    <cfRule type="cellIs" priority="40" dxfId="1" operator="greaterThan">
      <formula>3</formula>
    </cfRule>
    <cfRule type="cellIs" priority="41" dxfId="0" operator="greaterThan">
      <formula>10</formula>
    </cfRule>
  </conditionalFormatting>
  <conditionalFormatting sqref="B90:D90">
    <cfRule type="cellIs" priority="39" dxfId="0" operator="greaterThan">
      <formula>10</formula>
    </cfRule>
  </conditionalFormatting>
  <conditionalFormatting sqref="E90">
    <cfRule type="cellIs" priority="37" dxfId="1" operator="greaterThan">
      <formula>3</formula>
    </cfRule>
    <cfRule type="cellIs" priority="38" dxfId="0" operator="greaterThan">
      <formula>10</formula>
    </cfRule>
  </conditionalFormatting>
  <conditionalFormatting sqref="B87:D87">
    <cfRule type="cellIs" priority="36" dxfId="0" operator="greaterThan">
      <formula>10</formula>
    </cfRule>
  </conditionalFormatting>
  <conditionalFormatting sqref="E87">
    <cfRule type="cellIs" priority="34" dxfId="1" operator="greaterThan">
      <formula>3</formula>
    </cfRule>
    <cfRule type="cellIs" priority="35" dxfId="0" operator="greaterThan">
      <formula>10</formula>
    </cfRule>
  </conditionalFormatting>
  <conditionalFormatting sqref="B74:D75">
    <cfRule type="cellIs" priority="33" dxfId="0" operator="greaterThan">
      <formula>10</formula>
    </cfRule>
  </conditionalFormatting>
  <conditionalFormatting sqref="E74:E75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B72:D72">
    <cfRule type="cellIs" priority="30" dxfId="0" operator="greaterThan">
      <formula>10</formula>
    </cfRule>
  </conditionalFormatting>
  <conditionalFormatting sqref="E72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B65:D65">
    <cfRule type="cellIs" priority="27" dxfId="0" operator="greaterThan">
      <formula>10</formula>
    </cfRule>
  </conditionalFormatting>
  <conditionalFormatting sqref="E65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B59:D59">
    <cfRule type="cellIs" priority="24" dxfId="0" operator="greaterThan">
      <formula>10</formula>
    </cfRule>
  </conditionalFormatting>
  <conditionalFormatting sqref="E59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B44:D45">
    <cfRule type="cellIs" priority="21" dxfId="0" operator="greaterThan">
      <formula>10</formula>
    </cfRule>
  </conditionalFormatting>
  <conditionalFormatting sqref="E44:E45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B34:D36">
    <cfRule type="cellIs" priority="18" dxfId="0" operator="greaterThan">
      <formula>10</formula>
    </cfRule>
  </conditionalFormatting>
  <conditionalFormatting sqref="E34:E36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B24:D26">
    <cfRule type="cellIs" priority="15" dxfId="0" operator="greaterThan">
      <formula>10</formula>
    </cfRule>
  </conditionalFormatting>
  <conditionalFormatting sqref="E24:E26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B20:D21">
    <cfRule type="cellIs" priority="12" dxfId="0" operator="greaterThan">
      <formula>10</formula>
    </cfRule>
  </conditionalFormatting>
  <conditionalFormatting sqref="E20:E21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B17:D18">
    <cfRule type="cellIs" priority="9" dxfId="0" operator="greaterThan">
      <formula>10</formula>
    </cfRule>
  </conditionalFormatting>
  <conditionalFormatting sqref="E17:E18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B9:D11">
    <cfRule type="cellIs" priority="6" dxfId="0" operator="greaterThan">
      <formula>10</formula>
    </cfRule>
  </conditionalFormatting>
  <conditionalFormatting sqref="E9:E11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B8:D8">
    <cfRule type="cellIs" priority="3" dxfId="0" operator="greaterThan">
      <formula>10</formula>
    </cfRule>
  </conditionalFormatting>
  <conditionalFormatting sqref="E8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rgb="FFFFFF00"/>
  </sheetPr>
  <dimension ref="A1:K143"/>
  <sheetViews>
    <sheetView zoomScalePageLayoutView="0" workbookViewId="0" topLeftCell="A1">
      <pane ySplit="7" topLeftCell="A8" activePane="bottomLeft" state="frozen"/>
      <selection pane="topLeft" activeCell="K8" sqref="K8:K142"/>
      <selection pane="bottomLeft" activeCell="K8" sqref="K8:K142"/>
    </sheetView>
  </sheetViews>
  <sheetFormatPr defaultColWidth="11.421875" defaultRowHeight="12.75"/>
  <cols>
    <col min="1" max="1" width="11.421875" style="102" customWidth="1"/>
    <col min="2" max="2" width="10.57421875" style="102" customWidth="1"/>
    <col min="3" max="3" width="12.421875" style="102" customWidth="1"/>
    <col min="4" max="4" width="11.421875" style="102" customWidth="1"/>
    <col min="5" max="5" width="10.140625" style="102" customWidth="1"/>
    <col min="6" max="6" width="8.7109375" style="102" customWidth="1"/>
    <col min="7" max="7" width="41.421875" style="102" customWidth="1"/>
    <col min="8" max="8" width="8.57421875" style="143" hidden="1" customWidth="1"/>
    <col min="9" max="9" width="25.7109375" style="143" hidden="1" customWidth="1"/>
    <col min="10" max="10" width="38.7109375" style="143" hidden="1" customWidth="1"/>
    <col min="11" max="11" width="27.57421875" style="143" customWidth="1"/>
    <col min="12" max="16384" width="11.421875" style="102" customWidth="1"/>
  </cols>
  <sheetData>
    <row r="1" spans="1:7" ht="15.75">
      <c r="A1" s="494" t="str">
        <f>'Tableau de commande'!A1:C1</f>
        <v>CONCOURS INTERCLUB :    </v>
      </c>
      <c r="B1" s="494"/>
      <c r="C1" s="494"/>
      <c r="D1" s="494"/>
      <c r="E1" s="494"/>
      <c r="F1" s="221">
        <f>'Tableau de commande'!D1</f>
        <v>2019</v>
      </c>
      <c r="G1" s="167"/>
    </row>
    <row r="2" spans="1:7" ht="15.75">
      <c r="A2" s="509" t="s">
        <v>64</v>
      </c>
      <c r="B2" s="509"/>
      <c r="C2" s="168">
        <f>'Tableau de commande'!I4</f>
        <v>43568</v>
      </c>
      <c r="D2" s="103" t="s">
        <v>30</v>
      </c>
      <c r="E2" s="510" t="str">
        <f>'Tableau de commande'!E2:H2</f>
        <v>Image projetéee</v>
      </c>
      <c r="F2" s="510"/>
      <c r="G2" s="510"/>
    </row>
    <row r="3" spans="1:7" ht="31.5" customHeight="1">
      <c r="A3" s="104" t="s">
        <v>66</v>
      </c>
      <c r="B3" s="511" t="str">
        <f>'Tableau de commande'!C7</f>
        <v>Martini Edouard</v>
      </c>
      <c r="C3" s="511"/>
      <c r="D3" s="119" t="s">
        <v>31</v>
      </c>
      <c r="E3" s="512" t="str">
        <f>'Tableau de commande'!C4</f>
        <v>COURTHEZON</v>
      </c>
      <c r="F3" s="512"/>
      <c r="G3" s="512"/>
    </row>
    <row r="4" spans="1:7" ht="31.5" customHeight="1">
      <c r="A4" s="498" t="s">
        <v>70</v>
      </c>
      <c r="B4" s="498"/>
      <c r="C4" s="499" t="str">
        <f>'Tableau de commande'!C10:G10</f>
        <v>A poils et ou à plumes</v>
      </c>
      <c r="D4" s="499"/>
      <c r="E4" s="499"/>
      <c r="F4" s="499"/>
      <c r="G4" s="499"/>
    </row>
    <row r="5" spans="1:7" ht="104.25" customHeight="1">
      <c r="A5" s="495" t="str">
        <f>'Tableau de commande'!A11:G11</f>
        <v>Couleur ou monochrome. Cela peut être pris au premier degré " animaux à poils et /ou à plumes" pourquoi, pas les deux et au second degré, par exemple "un nu artistique"</v>
      </c>
      <c r="B5" s="496"/>
      <c r="C5" s="496"/>
      <c r="D5" s="496"/>
      <c r="E5" s="496"/>
      <c r="F5" s="496"/>
      <c r="G5" s="497"/>
    </row>
    <row r="6" spans="1:11" s="107" customFormat="1" ht="55.5" customHeight="1">
      <c r="A6" s="105"/>
      <c r="B6" s="106" t="s">
        <v>32</v>
      </c>
      <c r="C6" s="106" t="s">
        <v>33</v>
      </c>
      <c r="D6" s="289" t="s">
        <v>91</v>
      </c>
      <c r="E6" s="106" t="s">
        <v>34</v>
      </c>
      <c r="F6" s="105" t="s">
        <v>35</v>
      </c>
      <c r="G6" s="507" t="s">
        <v>77</v>
      </c>
      <c r="H6" s="500" t="s">
        <v>0</v>
      </c>
      <c r="I6" s="500" t="s">
        <v>1</v>
      </c>
      <c r="J6" s="500" t="s">
        <v>2</v>
      </c>
      <c r="K6" s="513" t="s">
        <v>90</v>
      </c>
    </row>
    <row r="7" spans="1:11" s="107" customFormat="1" ht="18.75" customHeight="1">
      <c r="A7" s="108" t="s">
        <v>42</v>
      </c>
      <c r="B7" s="239" t="s">
        <v>84</v>
      </c>
      <c r="C7" s="239" t="s">
        <v>84</v>
      </c>
      <c r="D7" s="239" t="s">
        <v>84</v>
      </c>
      <c r="E7" s="239" t="s">
        <v>85</v>
      </c>
      <c r="F7" s="239" t="s">
        <v>86</v>
      </c>
      <c r="G7" s="508"/>
      <c r="H7" s="501">
        <v>104</v>
      </c>
      <c r="I7" s="502" t="s">
        <v>15</v>
      </c>
      <c r="J7" s="502"/>
      <c r="K7" s="506"/>
    </row>
    <row r="8" spans="1:11" ht="24.75" customHeight="1">
      <c r="A8" s="124">
        <v>1</v>
      </c>
      <c r="B8" s="534"/>
      <c r="C8" s="534"/>
      <c r="D8" s="534"/>
      <c r="E8" s="534"/>
      <c r="F8" s="382">
        <f>IF((B8+C8+D8+E8)&gt;33,FALSE,(B8+C8+D8+E8))</f>
        <v>0</v>
      </c>
      <c r="G8" s="241"/>
      <c r="H8" s="245">
        <v>210</v>
      </c>
      <c r="I8" s="246" t="s">
        <v>88</v>
      </c>
      <c r="J8" s="247"/>
      <c r="K8" s="421"/>
    </row>
    <row r="9" spans="1:11" ht="24.75" customHeight="1">
      <c r="A9" s="124">
        <v>2</v>
      </c>
      <c r="B9" s="383">
        <v>8</v>
      </c>
      <c r="C9" s="383">
        <v>7</v>
      </c>
      <c r="D9" s="383">
        <v>6</v>
      </c>
      <c r="E9" s="383"/>
      <c r="F9" s="125">
        <f>IF((B9+C9+D9+E9)&gt;33,FALSE,(B9+C9+D9+E9))</f>
        <v>21</v>
      </c>
      <c r="G9" s="241"/>
      <c r="H9" s="146">
        <v>305</v>
      </c>
      <c r="I9" s="148" t="s">
        <v>16</v>
      </c>
      <c r="J9" s="310" t="s">
        <v>134</v>
      </c>
      <c r="K9" s="422" t="s">
        <v>135</v>
      </c>
    </row>
    <row r="10" spans="1:11" ht="24.75" customHeight="1">
      <c r="A10" s="154">
        <v>3</v>
      </c>
      <c r="B10" s="383">
        <v>7</v>
      </c>
      <c r="C10" s="383">
        <v>6</v>
      </c>
      <c r="D10" s="383">
        <v>5</v>
      </c>
      <c r="E10" s="383"/>
      <c r="F10" s="125">
        <f>IF((B10+C10+D10+E10)&gt;33,FALSE,(B10+C10+D10+E10))</f>
        <v>18</v>
      </c>
      <c r="G10" s="241"/>
      <c r="H10" s="291">
        <v>804</v>
      </c>
      <c r="I10" s="298" t="s">
        <v>92</v>
      </c>
      <c r="J10" s="292" t="s">
        <v>226</v>
      </c>
      <c r="K10" s="423" t="s">
        <v>227</v>
      </c>
    </row>
    <row r="11" spans="1:11" ht="24.75" customHeight="1">
      <c r="A11" s="124">
        <v>4</v>
      </c>
      <c r="B11" s="383">
        <v>9</v>
      </c>
      <c r="C11" s="383">
        <v>7</v>
      </c>
      <c r="D11" s="383">
        <v>7</v>
      </c>
      <c r="E11" s="383">
        <v>3</v>
      </c>
      <c r="F11" s="125">
        <f>IF((B11+C11+D11+E11)&gt;33,FALSE,(B11+C11+D11+E11))</f>
        <v>26</v>
      </c>
      <c r="G11" s="241"/>
      <c r="H11" s="18">
        <v>404</v>
      </c>
      <c r="I11" s="91" t="s">
        <v>78</v>
      </c>
      <c r="J11" s="311" t="s">
        <v>155</v>
      </c>
      <c r="K11" s="424" t="s">
        <v>156</v>
      </c>
    </row>
    <row r="12" spans="1:11" ht="24.75" customHeight="1">
      <c r="A12" s="124">
        <v>5</v>
      </c>
      <c r="B12" s="384"/>
      <c r="C12" s="384"/>
      <c r="D12" s="384"/>
      <c r="E12" s="384"/>
      <c r="F12" s="382">
        <f>IF((B12+C12+D12+E12)&gt;33,FALSE,(B12+C12+D12+E12))</f>
        <v>0</v>
      </c>
      <c r="G12" s="241"/>
      <c r="H12" s="245">
        <v>202</v>
      </c>
      <c r="I12" s="246" t="s">
        <v>88</v>
      </c>
      <c r="J12" s="247"/>
      <c r="K12" s="421"/>
    </row>
    <row r="13" spans="1:11" ht="24.75" customHeight="1">
      <c r="A13" s="124">
        <v>6</v>
      </c>
      <c r="B13" s="383">
        <v>7</v>
      </c>
      <c r="C13" s="383">
        <v>6</v>
      </c>
      <c r="D13" s="383">
        <v>6</v>
      </c>
      <c r="E13" s="383"/>
      <c r="F13" s="125">
        <f>IF((B13+C13+D13+E13)&gt;33,FALSE,(B13+C13+D13+E13))</f>
        <v>19</v>
      </c>
      <c r="G13" s="241"/>
      <c r="H13" s="291">
        <v>806</v>
      </c>
      <c r="I13" s="298" t="s">
        <v>92</v>
      </c>
      <c r="J13" s="292" t="s">
        <v>229</v>
      </c>
      <c r="K13" s="423" t="s">
        <v>230</v>
      </c>
    </row>
    <row r="14" spans="1:11" ht="24.75" customHeight="1">
      <c r="A14" s="124">
        <v>7</v>
      </c>
      <c r="B14" s="384"/>
      <c r="C14" s="384"/>
      <c r="D14" s="384"/>
      <c r="E14" s="384"/>
      <c r="F14" s="382">
        <f>IF((B14+C14+D14+E14)&gt;33,FALSE,(B14+C14+D14+E14))</f>
        <v>0</v>
      </c>
      <c r="G14" s="241"/>
      <c r="H14" s="257">
        <v>704</v>
      </c>
      <c r="I14" s="258" t="s">
        <v>44</v>
      </c>
      <c r="J14" s="259"/>
      <c r="K14" s="421"/>
    </row>
    <row r="15" spans="1:11" ht="24.75" customHeight="1">
      <c r="A15" s="124">
        <v>8</v>
      </c>
      <c r="B15" s="383">
        <v>8</v>
      </c>
      <c r="C15" s="383">
        <v>6</v>
      </c>
      <c r="D15" s="383">
        <v>6</v>
      </c>
      <c r="E15" s="383"/>
      <c r="F15" s="125">
        <f>IF((B15+C15+D15+E15)&gt;33,FALSE,(B15+C15+D15+E15))</f>
        <v>20</v>
      </c>
      <c r="G15" s="241"/>
      <c r="H15" s="291">
        <v>808</v>
      </c>
      <c r="I15" s="298" t="s">
        <v>92</v>
      </c>
      <c r="J15" s="292" t="s">
        <v>231</v>
      </c>
      <c r="K15" s="423" t="s">
        <v>233</v>
      </c>
    </row>
    <row r="16" spans="1:11" ht="24.75" customHeight="1">
      <c r="A16" s="124">
        <v>9</v>
      </c>
      <c r="B16" s="383">
        <v>9</v>
      </c>
      <c r="C16" s="383">
        <v>7</v>
      </c>
      <c r="D16" s="383">
        <v>7</v>
      </c>
      <c r="E16" s="383"/>
      <c r="F16" s="125">
        <f>IF((B16+C16+D16+E16)&gt;33,FALSE,(B16+C16+D16+E16))</f>
        <v>23</v>
      </c>
      <c r="G16" s="241"/>
      <c r="H16" s="290">
        <v>414</v>
      </c>
      <c r="I16" s="91" t="s">
        <v>78</v>
      </c>
      <c r="J16" s="312" t="s">
        <v>95</v>
      </c>
      <c r="K16" s="425" t="s">
        <v>171</v>
      </c>
    </row>
    <row r="17" spans="1:11" ht="24.75" customHeight="1">
      <c r="A17" s="124">
        <v>10</v>
      </c>
      <c r="B17" s="383">
        <v>8</v>
      </c>
      <c r="C17" s="383">
        <v>8</v>
      </c>
      <c r="D17" s="383">
        <v>8</v>
      </c>
      <c r="E17" s="383"/>
      <c r="F17" s="125">
        <f>IF((B17+C17+D17+E17)&gt;33,FALSE,(B17+C17+D17+E17))</f>
        <v>24</v>
      </c>
      <c r="G17" s="241"/>
      <c r="H17" s="151">
        <v>914</v>
      </c>
      <c r="I17" s="149" t="s">
        <v>45</v>
      </c>
      <c r="J17" s="315" t="s">
        <v>257</v>
      </c>
      <c r="K17" s="424" t="s">
        <v>268</v>
      </c>
    </row>
    <row r="18" spans="1:11" ht="24.75" customHeight="1">
      <c r="A18" s="124">
        <v>11</v>
      </c>
      <c r="B18" s="383">
        <v>9</v>
      </c>
      <c r="C18" s="383">
        <v>8</v>
      </c>
      <c r="D18" s="383">
        <v>8</v>
      </c>
      <c r="E18" s="383">
        <v>3</v>
      </c>
      <c r="F18" s="125">
        <f>IF((B18+C18+D18+E18)&gt;33,FALSE,(B18+C18+D18+E18))</f>
        <v>28</v>
      </c>
      <c r="G18" s="241"/>
      <c r="H18" s="146">
        <v>302</v>
      </c>
      <c r="I18" s="148" t="s">
        <v>16</v>
      </c>
      <c r="J18" s="310" t="s">
        <v>128</v>
      </c>
      <c r="K18" s="422" t="s">
        <v>129</v>
      </c>
    </row>
    <row r="19" spans="1:11" ht="24.75" customHeight="1">
      <c r="A19" s="124">
        <v>12</v>
      </c>
      <c r="B19" s="383">
        <v>7</v>
      </c>
      <c r="C19" s="383">
        <v>7</v>
      </c>
      <c r="D19" s="383">
        <v>8</v>
      </c>
      <c r="E19" s="383"/>
      <c r="F19" s="125">
        <f>IF((B19+C19+D19+E19)&gt;33,FALSE,(B19+C19+D19+E19))</f>
        <v>22</v>
      </c>
      <c r="G19" s="241"/>
      <c r="H19" s="291">
        <v>807</v>
      </c>
      <c r="I19" s="298" t="s">
        <v>92</v>
      </c>
      <c r="J19" s="292" t="s">
        <v>231</v>
      </c>
      <c r="K19" s="423" t="s">
        <v>232</v>
      </c>
    </row>
    <row r="20" spans="1:11" ht="24.75" customHeight="1">
      <c r="A20" s="124">
        <v>13</v>
      </c>
      <c r="B20" s="383">
        <v>7</v>
      </c>
      <c r="C20" s="383">
        <v>7</v>
      </c>
      <c r="D20" s="383">
        <v>8</v>
      </c>
      <c r="E20" s="383"/>
      <c r="F20" s="125">
        <f>IF((B20+C20+D20+E20)&gt;33,FALSE,(B20+C20+D20+E20))</f>
        <v>22</v>
      </c>
      <c r="G20" s="241"/>
      <c r="H20" s="151">
        <v>903</v>
      </c>
      <c r="I20" s="149" t="s">
        <v>45</v>
      </c>
      <c r="J20" s="315" t="s">
        <v>249</v>
      </c>
      <c r="K20" s="424" t="s">
        <v>250</v>
      </c>
    </row>
    <row r="21" spans="1:11" ht="24.75" customHeight="1">
      <c r="A21" s="124">
        <v>14</v>
      </c>
      <c r="B21" s="383">
        <v>6</v>
      </c>
      <c r="C21" s="383">
        <v>6</v>
      </c>
      <c r="D21" s="383">
        <v>5</v>
      </c>
      <c r="E21" s="383"/>
      <c r="F21" s="125">
        <f>IF((B21+C21+D21+E21)&gt;33,FALSE,(B21+C21+D21+E21))</f>
        <v>17</v>
      </c>
      <c r="G21" s="241"/>
      <c r="H21" s="18">
        <v>411</v>
      </c>
      <c r="I21" s="91" t="s">
        <v>78</v>
      </c>
      <c r="J21" s="311" t="s">
        <v>166</v>
      </c>
      <c r="K21" s="424" t="s">
        <v>167</v>
      </c>
    </row>
    <row r="22" spans="1:11" ht="24.75" customHeight="1">
      <c r="A22" s="124">
        <v>15</v>
      </c>
      <c r="B22" s="384"/>
      <c r="C22" s="384"/>
      <c r="D22" s="384"/>
      <c r="E22" s="384"/>
      <c r="F22" s="382">
        <f>IF((B22+C22+D22+E22)&gt;33,FALSE,(B22+C22+D22+E22))</f>
        <v>0</v>
      </c>
      <c r="G22" s="241"/>
      <c r="H22" s="245">
        <v>211</v>
      </c>
      <c r="I22" s="246" t="s">
        <v>88</v>
      </c>
      <c r="J22" s="247"/>
      <c r="K22" s="421"/>
    </row>
    <row r="23" spans="1:11" ht="24.75" customHeight="1">
      <c r="A23" s="124">
        <v>16</v>
      </c>
      <c r="B23" s="383">
        <v>8</v>
      </c>
      <c r="C23" s="383">
        <v>8</v>
      </c>
      <c r="D23" s="383">
        <v>7</v>
      </c>
      <c r="E23" s="383"/>
      <c r="F23" s="125">
        <f>IF((B23+C23+D23+E23)&gt;33,FALSE,(B23+C23+D23+E23))</f>
        <v>23</v>
      </c>
      <c r="G23" s="241"/>
      <c r="H23" s="291">
        <v>810</v>
      </c>
      <c r="I23" s="298" t="s">
        <v>92</v>
      </c>
      <c r="J23" s="292" t="s">
        <v>236</v>
      </c>
      <c r="K23" s="425" t="s">
        <v>237</v>
      </c>
    </row>
    <row r="24" spans="1:11" ht="24.75" customHeight="1">
      <c r="A24" s="124">
        <v>17</v>
      </c>
      <c r="B24" s="383">
        <v>7</v>
      </c>
      <c r="C24" s="383">
        <v>7</v>
      </c>
      <c r="D24" s="383">
        <v>6</v>
      </c>
      <c r="E24" s="383"/>
      <c r="F24" s="125">
        <f>IF((B24+C24+D24+E24)&gt;33,FALSE,(B24+C24+D24+E24))</f>
        <v>20</v>
      </c>
      <c r="G24" s="241"/>
      <c r="H24" s="151">
        <v>906</v>
      </c>
      <c r="I24" s="149" t="s">
        <v>45</v>
      </c>
      <c r="J24" s="315" t="s">
        <v>255</v>
      </c>
      <c r="K24" s="424" t="s">
        <v>256</v>
      </c>
    </row>
    <row r="25" spans="1:11" ht="24.75" customHeight="1">
      <c r="A25" s="124">
        <v>18</v>
      </c>
      <c r="B25" s="383">
        <v>7</v>
      </c>
      <c r="C25" s="383">
        <v>7</v>
      </c>
      <c r="D25" s="383">
        <v>7</v>
      </c>
      <c r="E25" s="383"/>
      <c r="F25" s="125">
        <f>IF((B25+C25+D25+E25)&gt;33,FALSE,(B25+C25+D25+E25))</f>
        <v>21</v>
      </c>
      <c r="G25" s="241"/>
      <c r="H25" s="12">
        <v>605</v>
      </c>
      <c r="I25" s="92" t="s">
        <v>79</v>
      </c>
      <c r="J25" s="314" t="s">
        <v>200</v>
      </c>
      <c r="K25" s="424" t="s">
        <v>202</v>
      </c>
    </row>
    <row r="26" spans="1:11" ht="24.75" customHeight="1">
      <c r="A26" s="124">
        <v>19</v>
      </c>
      <c r="B26" s="383">
        <v>6</v>
      </c>
      <c r="C26" s="383">
        <v>8</v>
      </c>
      <c r="D26" s="383">
        <v>6</v>
      </c>
      <c r="E26" s="383"/>
      <c r="F26" s="125">
        <f>IF((B26+C26+D26+E26)&gt;33,FALSE,(B26+C26+D26+E26))</f>
        <v>20</v>
      </c>
      <c r="G26" s="241"/>
      <c r="H26" s="151">
        <v>913</v>
      </c>
      <c r="I26" s="149" t="s">
        <v>45</v>
      </c>
      <c r="J26" s="315" t="s">
        <v>266</v>
      </c>
      <c r="K26" s="424" t="s">
        <v>267</v>
      </c>
    </row>
    <row r="27" spans="1:11" ht="24.75" customHeight="1">
      <c r="A27" s="124">
        <v>20</v>
      </c>
      <c r="B27" s="383">
        <v>7</v>
      </c>
      <c r="C27" s="383">
        <v>7</v>
      </c>
      <c r="D27" s="383">
        <v>6</v>
      </c>
      <c r="E27" s="383"/>
      <c r="F27" s="125">
        <f>IF((B27+C27+D27+E27)&gt;33,FALSE,(B27+C27+D27+E27))</f>
        <v>20</v>
      </c>
      <c r="G27" s="241"/>
      <c r="H27" s="187">
        <v>511</v>
      </c>
      <c r="I27" s="188" t="s">
        <v>17</v>
      </c>
      <c r="J27" s="313" t="s">
        <v>100</v>
      </c>
      <c r="K27" s="424" t="s">
        <v>188</v>
      </c>
    </row>
    <row r="28" spans="1:11" ht="24.75" customHeight="1">
      <c r="A28" s="124">
        <v>21</v>
      </c>
      <c r="B28" s="384"/>
      <c r="C28" s="384"/>
      <c r="D28" s="384"/>
      <c r="E28" s="384"/>
      <c r="F28" s="382">
        <f>IF((B28+C28+D28+E28)&gt;33,FALSE,(B28+C28+D28+E28))</f>
        <v>0</v>
      </c>
      <c r="G28" s="241"/>
      <c r="H28" s="245">
        <v>215</v>
      </c>
      <c r="I28" s="246" t="s">
        <v>88</v>
      </c>
      <c r="J28" s="247"/>
      <c r="K28" s="421"/>
    </row>
    <row r="29" spans="1:11" ht="24.75" customHeight="1">
      <c r="A29" s="124">
        <v>22</v>
      </c>
      <c r="B29" s="383">
        <v>6</v>
      </c>
      <c r="C29" s="383">
        <v>7</v>
      </c>
      <c r="D29" s="383">
        <v>6</v>
      </c>
      <c r="E29" s="383"/>
      <c r="F29" s="125">
        <f>IF((B29+C29+D29+E29)&gt;33,FALSE,(B29+C29+D29+E29))</f>
        <v>19</v>
      </c>
      <c r="G29" s="241"/>
      <c r="H29" s="12">
        <v>615</v>
      </c>
      <c r="I29" s="92" t="s">
        <v>79</v>
      </c>
      <c r="J29" s="314" t="s">
        <v>218</v>
      </c>
      <c r="K29" s="424" t="s">
        <v>219</v>
      </c>
    </row>
    <row r="30" spans="1:11" ht="24.75" customHeight="1">
      <c r="A30" s="124">
        <v>23</v>
      </c>
      <c r="B30" s="383">
        <v>7</v>
      </c>
      <c r="C30" s="383">
        <v>6</v>
      </c>
      <c r="D30" s="383">
        <v>7</v>
      </c>
      <c r="E30" s="383"/>
      <c r="F30" s="125">
        <f>IF((B30+C30+D30+E30)&gt;33,FALSE,(B30+C30+D30+E30))</f>
        <v>20</v>
      </c>
      <c r="G30" s="241"/>
      <c r="H30" s="18">
        <v>407</v>
      </c>
      <c r="I30" s="91" t="s">
        <v>78</v>
      </c>
      <c r="J30" s="311" t="s">
        <v>95</v>
      </c>
      <c r="K30" s="424" t="s">
        <v>159</v>
      </c>
    </row>
    <row r="31" spans="1:11" ht="24.75" customHeight="1">
      <c r="A31" s="124">
        <v>24</v>
      </c>
      <c r="B31" s="383">
        <v>7</v>
      </c>
      <c r="C31" s="383">
        <v>8</v>
      </c>
      <c r="D31" s="383">
        <v>8</v>
      </c>
      <c r="E31" s="383"/>
      <c r="F31" s="125">
        <f>IF((B31+C31+D31+E31)&gt;33,FALSE,(B31+C31+D31+E31))</f>
        <v>23</v>
      </c>
      <c r="G31" s="241"/>
      <c r="H31" s="18">
        <v>410</v>
      </c>
      <c r="I31" s="91" t="s">
        <v>78</v>
      </c>
      <c r="J31" s="311" t="s">
        <v>164</v>
      </c>
      <c r="K31" s="424" t="s">
        <v>165</v>
      </c>
    </row>
    <row r="32" spans="1:11" ht="24.75" customHeight="1">
      <c r="A32" s="124">
        <v>25</v>
      </c>
      <c r="B32" s="383">
        <v>8</v>
      </c>
      <c r="C32" s="383">
        <v>9</v>
      </c>
      <c r="D32" s="383">
        <v>8</v>
      </c>
      <c r="E32" s="383"/>
      <c r="F32" s="125">
        <f>IF((B32+C32+D32+E32)&gt;33,FALSE,(B32+C32+D32+E32))</f>
        <v>25</v>
      </c>
      <c r="G32" s="241"/>
      <c r="H32" s="187">
        <v>508</v>
      </c>
      <c r="I32" s="188" t="s">
        <v>17</v>
      </c>
      <c r="J32" s="313" t="s">
        <v>182</v>
      </c>
      <c r="K32" s="424" t="s">
        <v>185</v>
      </c>
    </row>
    <row r="33" spans="1:11" ht="24.75" customHeight="1">
      <c r="A33" s="124">
        <v>26</v>
      </c>
      <c r="B33" s="383">
        <v>7</v>
      </c>
      <c r="C33" s="383">
        <v>6</v>
      </c>
      <c r="D33" s="383">
        <v>5</v>
      </c>
      <c r="E33" s="383"/>
      <c r="F33" s="125">
        <f>IF((B33+C33+D33+E33)&gt;33,FALSE,(B33+C33+D33+E33))</f>
        <v>18</v>
      </c>
      <c r="G33" s="241"/>
      <c r="H33" s="151">
        <v>910</v>
      </c>
      <c r="I33" s="149" t="s">
        <v>45</v>
      </c>
      <c r="J33" s="315" t="s">
        <v>262</v>
      </c>
      <c r="K33" s="424" t="s">
        <v>263</v>
      </c>
    </row>
    <row r="34" spans="1:11" ht="24.75" customHeight="1">
      <c r="A34" s="124">
        <v>27</v>
      </c>
      <c r="B34" s="383">
        <v>8</v>
      </c>
      <c r="C34" s="383">
        <v>8</v>
      </c>
      <c r="D34" s="383">
        <v>8</v>
      </c>
      <c r="E34" s="383">
        <v>2</v>
      </c>
      <c r="F34" s="125">
        <f>IF((B34+C34+D34+E34)&gt;33,FALSE,(B34+C34+D34+E34))</f>
        <v>26</v>
      </c>
      <c r="G34" s="241"/>
      <c r="H34" s="11">
        <v>105</v>
      </c>
      <c r="I34" s="90" t="s">
        <v>15</v>
      </c>
      <c r="J34" s="309" t="s">
        <v>105</v>
      </c>
      <c r="K34" s="424" t="s">
        <v>110</v>
      </c>
    </row>
    <row r="35" spans="1:11" ht="24.75" customHeight="1">
      <c r="A35" s="124">
        <v>28</v>
      </c>
      <c r="B35" s="383">
        <v>8</v>
      </c>
      <c r="C35" s="383">
        <v>6</v>
      </c>
      <c r="D35" s="383">
        <v>7</v>
      </c>
      <c r="E35" s="383"/>
      <c r="F35" s="125">
        <f>IF((B35+C35+D35+E35)&gt;33,FALSE,(B35+C35+D35+E35))</f>
        <v>21</v>
      </c>
      <c r="G35" s="241"/>
      <c r="H35" s="12">
        <v>603</v>
      </c>
      <c r="I35" s="92" t="s">
        <v>79</v>
      </c>
      <c r="J35" s="314" t="s">
        <v>198</v>
      </c>
      <c r="K35" s="424" t="s">
        <v>199</v>
      </c>
    </row>
    <row r="36" spans="1:11" ht="24.75" customHeight="1">
      <c r="A36" s="124">
        <v>29</v>
      </c>
      <c r="B36" s="383">
        <v>8</v>
      </c>
      <c r="C36" s="383">
        <v>7</v>
      </c>
      <c r="D36" s="383">
        <v>8</v>
      </c>
      <c r="E36" s="383"/>
      <c r="F36" s="125">
        <f>IF((B36+C36+D36+E36)&gt;33,FALSE,(B36+C36+D36+E36))</f>
        <v>23</v>
      </c>
      <c r="G36" s="241"/>
      <c r="H36" s="146">
        <v>310</v>
      </c>
      <c r="I36" s="148" t="s">
        <v>16</v>
      </c>
      <c r="J36" s="310" t="s">
        <v>142</v>
      </c>
      <c r="K36" s="422" t="s">
        <v>143</v>
      </c>
    </row>
    <row r="37" spans="1:11" ht="24.75" customHeight="1">
      <c r="A37" s="124">
        <v>30</v>
      </c>
      <c r="B37" s="384"/>
      <c r="C37" s="384"/>
      <c r="D37" s="384"/>
      <c r="E37" s="384"/>
      <c r="F37" s="382">
        <f>IF((B37+C37+D37+E37)&gt;33,FALSE,(B37+C37+D37+E37))</f>
        <v>0</v>
      </c>
      <c r="G37" s="241"/>
      <c r="H37" s="257">
        <v>702</v>
      </c>
      <c r="I37" s="258" t="s">
        <v>44</v>
      </c>
      <c r="J37" s="259"/>
      <c r="K37" s="421"/>
    </row>
    <row r="38" spans="1:11" ht="24.75" customHeight="1">
      <c r="A38" s="124">
        <v>31</v>
      </c>
      <c r="B38" s="383">
        <v>8</v>
      </c>
      <c r="C38" s="383">
        <v>8</v>
      </c>
      <c r="D38" s="383">
        <v>7</v>
      </c>
      <c r="E38" s="383"/>
      <c r="F38" s="125">
        <f>IF((B38+C38+D38+E38)&gt;33,FALSE,(B38+C38+D38+E38))</f>
        <v>23</v>
      </c>
      <c r="G38" s="241"/>
      <c r="H38" s="18">
        <v>406</v>
      </c>
      <c r="I38" s="91" t="s">
        <v>78</v>
      </c>
      <c r="J38" s="311" t="s">
        <v>153</v>
      </c>
      <c r="K38" s="424" t="s">
        <v>158</v>
      </c>
    </row>
    <row r="39" spans="1:11" ht="24.75" customHeight="1">
      <c r="A39" s="124">
        <v>32</v>
      </c>
      <c r="B39" s="383">
        <v>7</v>
      </c>
      <c r="C39" s="383">
        <v>6</v>
      </c>
      <c r="D39" s="383">
        <v>7</v>
      </c>
      <c r="E39" s="383"/>
      <c r="F39" s="125">
        <f>IF((B39+C39+D39+E39)&gt;33,FALSE,(B39+C39+D39+E39))</f>
        <v>20</v>
      </c>
      <c r="G39" s="241"/>
      <c r="H39" s="18">
        <v>409</v>
      </c>
      <c r="I39" s="91" t="s">
        <v>78</v>
      </c>
      <c r="J39" s="311" t="s">
        <v>162</v>
      </c>
      <c r="K39" s="424" t="s">
        <v>163</v>
      </c>
    </row>
    <row r="40" spans="1:11" ht="24.75" customHeight="1">
      <c r="A40" s="124">
        <v>33</v>
      </c>
      <c r="B40" s="383">
        <v>7</v>
      </c>
      <c r="C40" s="383">
        <v>7</v>
      </c>
      <c r="D40" s="383">
        <v>6</v>
      </c>
      <c r="E40" s="383"/>
      <c r="F40" s="125">
        <f>IF((B40+C40+D40+E40)&gt;33,FALSE,(B40+C40+D40+E40))</f>
        <v>20</v>
      </c>
      <c r="G40" s="241"/>
      <c r="H40" s="11">
        <v>104</v>
      </c>
      <c r="I40" s="90" t="s">
        <v>15</v>
      </c>
      <c r="J40" s="309" t="s">
        <v>105</v>
      </c>
      <c r="K40" s="424" t="s">
        <v>109</v>
      </c>
    </row>
    <row r="41" spans="1:11" ht="24.75" customHeight="1">
      <c r="A41" s="124">
        <v>34</v>
      </c>
      <c r="B41" s="383">
        <v>6</v>
      </c>
      <c r="C41" s="383">
        <v>5</v>
      </c>
      <c r="D41" s="383">
        <v>5</v>
      </c>
      <c r="E41" s="383"/>
      <c r="F41" s="125">
        <f>IF((B41+C41+D41+E41)&gt;33,FALSE,(B41+C41+D41+E41))</f>
        <v>16</v>
      </c>
      <c r="G41" s="241"/>
      <c r="H41" s="187">
        <v>513</v>
      </c>
      <c r="I41" s="188" t="s">
        <v>17</v>
      </c>
      <c r="J41" s="313" t="s">
        <v>99</v>
      </c>
      <c r="K41" s="424" t="s">
        <v>190</v>
      </c>
    </row>
    <row r="42" spans="1:11" ht="24.75" customHeight="1">
      <c r="A42" s="124">
        <v>35</v>
      </c>
      <c r="B42" s="384"/>
      <c r="C42" s="384"/>
      <c r="D42" s="384"/>
      <c r="E42" s="384"/>
      <c r="F42" s="382">
        <f>IF((B42+C42+D42+E42)&gt;33,FALSE,(B42+C42+D42+E42))</f>
        <v>0</v>
      </c>
      <c r="G42" s="241"/>
      <c r="H42" s="245">
        <v>212</v>
      </c>
      <c r="I42" s="246" t="s">
        <v>88</v>
      </c>
      <c r="J42" s="247"/>
      <c r="K42" s="421"/>
    </row>
    <row r="43" spans="1:11" ht="24.75" customHeight="1">
      <c r="A43" s="124">
        <v>36</v>
      </c>
      <c r="B43" s="383">
        <v>8</v>
      </c>
      <c r="C43" s="383">
        <v>6</v>
      </c>
      <c r="D43" s="383">
        <v>7</v>
      </c>
      <c r="E43" s="383"/>
      <c r="F43" s="125">
        <f>IF((B43+C43+D43+E43)&gt;33,FALSE,(B43+C43+D43+E43))</f>
        <v>21</v>
      </c>
      <c r="G43" s="241"/>
      <c r="H43" s="146">
        <v>312</v>
      </c>
      <c r="I43" s="148" t="s">
        <v>16</v>
      </c>
      <c r="J43" s="310" t="s">
        <v>145</v>
      </c>
      <c r="K43" s="422" t="s">
        <v>146</v>
      </c>
    </row>
    <row r="44" spans="1:11" ht="24.75" customHeight="1">
      <c r="A44" s="124">
        <v>37</v>
      </c>
      <c r="B44" s="383">
        <v>7</v>
      </c>
      <c r="C44" s="383">
        <v>6</v>
      </c>
      <c r="D44" s="383">
        <v>6</v>
      </c>
      <c r="E44" s="383"/>
      <c r="F44" s="125">
        <f>IF((B44+C44+D44+E44)&gt;33,FALSE,(B44+C44+D44+E44))</f>
        <v>19</v>
      </c>
      <c r="G44" s="241"/>
      <c r="H44" s="18">
        <v>405</v>
      </c>
      <c r="I44" s="91" t="s">
        <v>78</v>
      </c>
      <c r="J44" s="311" t="s">
        <v>153</v>
      </c>
      <c r="K44" s="424" t="s">
        <v>157</v>
      </c>
    </row>
    <row r="45" spans="1:11" ht="24.75" customHeight="1">
      <c r="A45" s="124">
        <v>38</v>
      </c>
      <c r="B45" s="383">
        <v>7</v>
      </c>
      <c r="C45" s="383">
        <v>7</v>
      </c>
      <c r="D45" s="383">
        <v>5</v>
      </c>
      <c r="E45" s="383"/>
      <c r="F45" s="125">
        <f>IF((B45+C45+D45+E45)&gt;33,FALSE,(B45+C45+D45+E45))</f>
        <v>19</v>
      </c>
      <c r="G45" s="241"/>
      <c r="H45" s="18">
        <v>412</v>
      </c>
      <c r="I45" s="91" t="s">
        <v>78</v>
      </c>
      <c r="J45" s="311" t="s">
        <v>168</v>
      </c>
      <c r="K45" s="424" t="s">
        <v>169</v>
      </c>
    </row>
    <row r="46" spans="1:11" ht="24.75" customHeight="1">
      <c r="A46" s="124">
        <v>39</v>
      </c>
      <c r="B46" s="384"/>
      <c r="C46" s="384"/>
      <c r="D46" s="384"/>
      <c r="E46" s="384"/>
      <c r="F46" s="382">
        <f>IF((B46+C46+D46+E46)&gt;33,FALSE,(B46+C46+D46+E46))</f>
        <v>0</v>
      </c>
      <c r="G46" s="241"/>
      <c r="H46" s="257">
        <v>713</v>
      </c>
      <c r="I46" s="258" t="s">
        <v>44</v>
      </c>
      <c r="J46" s="259"/>
      <c r="K46" s="421"/>
    </row>
    <row r="47" spans="1:11" ht="24.75" customHeight="1">
      <c r="A47" s="124">
        <v>40</v>
      </c>
      <c r="B47" s="383">
        <v>7</v>
      </c>
      <c r="C47" s="383">
        <v>6</v>
      </c>
      <c r="D47" s="383">
        <v>8</v>
      </c>
      <c r="E47" s="383"/>
      <c r="F47" s="125">
        <f>IF((B47+C47+D47+E47)&gt;33,FALSE,(B47+C47+D47+E47))</f>
        <v>21</v>
      </c>
      <c r="G47" s="241"/>
      <c r="H47" s="18">
        <v>408</v>
      </c>
      <c r="I47" s="91" t="s">
        <v>78</v>
      </c>
      <c r="J47" s="311" t="s">
        <v>160</v>
      </c>
      <c r="K47" s="424" t="s">
        <v>161</v>
      </c>
    </row>
    <row r="48" spans="1:11" ht="24.75" customHeight="1">
      <c r="A48" s="124">
        <v>41</v>
      </c>
      <c r="B48" s="383">
        <v>6</v>
      </c>
      <c r="C48" s="383">
        <v>5</v>
      </c>
      <c r="D48" s="383">
        <v>7</v>
      </c>
      <c r="E48" s="383"/>
      <c r="F48" s="125">
        <f>IF((B48+C48+D48+E48)&gt;33,FALSE,(B48+C48+D48+E48))</f>
        <v>18</v>
      </c>
      <c r="G48" s="241"/>
      <c r="H48" s="12">
        <v>608</v>
      </c>
      <c r="I48" s="92" t="s">
        <v>79</v>
      </c>
      <c r="J48" s="314" t="s">
        <v>207</v>
      </c>
      <c r="K48" s="424" t="s">
        <v>208</v>
      </c>
    </row>
    <row r="49" spans="1:11" ht="24.75" customHeight="1">
      <c r="A49" s="124">
        <v>42</v>
      </c>
      <c r="B49" s="383">
        <v>7</v>
      </c>
      <c r="C49" s="383">
        <v>7</v>
      </c>
      <c r="D49" s="383">
        <v>6</v>
      </c>
      <c r="E49" s="383"/>
      <c r="F49" s="125">
        <f>IF((B49+C49+D49+E49)&gt;33,FALSE,(B49+C49+D49+E49))</f>
        <v>20</v>
      </c>
      <c r="G49" s="241"/>
      <c r="H49" s="291">
        <v>809</v>
      </c>
      <c r="I49" s="298" t="s">
        <v>92</v>
      </c>
      <c r="J49" s="292" t="s">
        <v>234</v>
      </c>
      <c r="K49" s="423" t="s">
        <v>235</v>
      </c>
    </row>
    <row r="50" spans="1:11" ht="24.75" customHeight="1">
      <c r="A50" s="124">
        <v>43</v>
      </c>
      <c r="B50" s="383">
        <v>7</v>
      </c>
      <c r="C50" s="383">
        <v>7</v>
      </c>
      <c r="D50" s="383">
        <v>7</v>
      </c>
      <c r="E50" s="383"/>
      <c r="F50" s="125">
        <f>IF((B50+C50+D50+E50)&gt;33,FALSE,(B50+C50+D50+E50))</f>
        <v>21</v>
      </c>
      <c r="G50" s="241"/>
      <c r="H50" s="187">
        <v>504</v>
      </c>
      <c r="I50" s="188" t="s">
        <v>17</v>
      </c>
      <c r="J50" s="313" t="s">
        <v>179</v>
      </c>
      <c r="K50" s="424" t="s">
        <v>180</v>
      </c>
    </row>
    <row r="51" spans="1:11" ht="24.75" customHeight="1">
      <c r="A51" s="124">
        <v>44</v>
      </c>
      <c r="B51" s="383">
        <v>8</v>
      </c>
      <c r="C51" s="383">
        <v>7</v>
      </c>
      <c r="D51" s="383">
        <v>8</v>
      </c>
      <c r="E51" s="383">
        <v>1</v>
      </c>
      <c r="F51" s="125">
        <f>IF((B51+C51+D51+E51)&gt;33,FALSE,(B51+C51+D51+E51))</f>
        <v>24</v>
      </c>
      <c r="G51" s="241"/>
      <c r="H51" s="151">
        <v>904</v>
      </c>
      <c r="I51" s="149" t="s">
        <v>45</v>
      </c>
      <c r="J51" s="315" t="s">
        <v>251</v>
      </c>
      <c r="K51" s="424" t="s">
        <v>252</v>
      </c>
    </row>
    <row r="52" spans="1:11" ht="24.75" customHeight="1">
      <c r="A52" s="124">
        <v>45</v>
      </c>
      <c r="B52" s="384"/>
      <c r="C52" s="384"/>
      <c r="D52" s="384"/>
      <c r="E52" s="384"/>
      <c r="F52" s="382">
        <f>IF((B52+C52+D52+E52)&gt;33,FALSE,(B52+C52+D52+E52))</f>
        <v>0</v>
      </c>
      <c r="G52" s="241"/>
      <c r="H52" s="245">
        <v>205</v>
      </c>
      <c r="I52" s="246" t="s">
        <v>88</v>
      </c>
      <c r="J52" s="247"/>
      <c r="K52" s="421"/>
    </row>
    <row r="53" spans="1:11" ht="24.75" customHeight="1">
      <c r="A53" s="124">
        <v>46</v>
      </c>
      <c r="B53" s="383">
        <v>6</v>
      </c>
      <c r="C53" s="383">
        <v>7</v>
      </c>
      <c r="D53" s="383">
        <v>5</v>
      </c>
      <c r="E53" s="383"/>
      <c r="F53" s="125">
        <f>IF((B53+C53+D53+E53)&gt;33,FALSE,(B53+C53+D53+E53))</f>
        <v>18</v>
      </c>
      <c r="G53" s="241"/>
      <c r="H53" s="11">
        <v>112</v>
      </c>
      <c r="I53" s="90" t="s">
        <v>15</v>
      </c>
      <c r="J53" s="309" t="s">
        <v>119</v>
      </c>
      <c r="K53" s="424" t="s">
        <v>121</v>
      </c>
    </row>
    <row r="54" spans="1:11" ht="24.75" customHeight="1">
      <c r="A54" s="124">
        <v>47</v>
      </c>
      <c r="B54" s="383">
        <v>7</v>
      </c>
      <c r="C54" s="383">
        <v>7</v>
      </c>
      <c r="D54" s="383">
        <v>8</v>
      </c>
      <c r="E54" s="383">
        <v>2</v>
      </c>
      <c r="F54" s="125">
        <f>IF((B54+C54+D54+E54)&gt;33,FALSE,(B54+C54+D54+E54))</f>
        <v>24</v>
      </c>
      <c r="G54" s="241"/>
      <c r="H54" s="11">
        <v>106</v>
      </c>
      <c r="I54" s="90" t="s">
        <v>15</v>
      </c>
      <c r="J54" s="309" t="s">
        <v>111</v>
      </c>
      <c r="K54" s="424" t="s">
        <v>112</v>
      </c>
    </row>
    <row r="55" spans="1:11" ht="24.75" customHeight="1">
      <c r="A55" s="124">
        <v>48</v>
      </c>
      <c r="B55" s="383">
        <v>6</v>
      </c>
      <c r="C55" s="383">
        <v>6</v>
      </c>
      <c r="D55" s="383">
        <v>7</v>
      </c>
      <c r="E55" s="383"/>
      <c r="F55" s="125">
        <f>IF((B55+C55+D55+E55)&gt;33,FALSE,(B55+C55+D55+E55))</f>
        <v>19</v>
      </c>
      <c r="G55" s="241"/>
      <c r="H55" s="12">
        <v>613</v>
      </c>
      <c r="I55" s="92" t="s">
        <v>79</v>
      </c>
      <c r="J55" s="314" t="s">
        <v>215</v>
      </c>
      <c r="K55" s="424" t="s">
        <v>216</v>
      </c>
    </row>
    <row r="56" spans="1:11" ht="24.75" customHeight="1">
      <c r="A56" s="124">
        <v>49</v>
      </c>
      <c r="B56" s="384"/>
      <c r="C56" s="384"/>
      <c r="D56" s="384"/>
      <c r="E56" s="384"/>
      <c r="F56" s="382">
        <f>IF((B56+C56+D56+E56)&gt;33,FALSE,(B56+C56+D56+E56))</f>
        <v>0</v>
      </c>
      <c r="G56" s="241"/>
      <c r="H56" s="245">
        <v>203</v>
      </c>
      <c r="I56" s="246" t="s">
        <v>88</v>
      </c>
      <c r="J56" s="247"/>
      <c r="K56" s="421"/>
    </row>
    <row r="57" spans="1:11" ht="24.75" customHeight="1">
      <c r="A57" s="124">
        <v>50</v>
      </c>
      <c r="B57" s="383">
        <v>6</v>
      </c>
      <c r="C57" s="383">
        <v>5</v>
      </c>
      <c r="D57" s="383">
        <v>7</v>
      </c>
      <c r="E57" s="383"/>
      <c r="F57" s="125">
        <f>IF((B57+C57+D57+E57)&gt;33,FALSE,(B57+C57+D57+E57))</f>
        <v>18</v>
      </c>
      <c r="G57" s="241"/>
      <c r="H57" s="11">
        <v>110</v>
      </c>
      <c r="I57" s="90" t="s">
        <v>15</v>
      </c>
      <c r="J57" s="309" t="s">
        <v>117</v>
      </c>
      <c r="K57" s="424" t="s">
        <v>118</v>
      </c>
    </row>
    <row r="58" spans="1:11" ht="24.75" customHeight="1">
      <c r="A58" s="124">
        <v>51</v>
      </c>
      <c r="B58" s="383">
        <v>7</v>
      </c>
      <c r="C58" s="383">
        <v>6</v>
      </c>
      <c r="D58" s="383">
        <v>5</v>
      </c>
      <c r="E58" s="383"/>
      <c r="F58" s="125">
        <f>IF((B58+C58+D58+E58)&gt;33,FALSE,(B58+C58+D58+E58))</f>
        <v>18</v>
      </c>
      <c r="G58" s="241"/>
      <c r="H58" s="146">
        <v>311</v>
      </c>
      <c r="I58" s="148" t="s">
        <v>16</v>
      </c>
      <c r="J58" s="310" t="s">
        <v>139</v>
      </c>
      <c r="K58" s="422" t="s">
        <v>144</v>
      </c>
    </row>
    <row r="59" spans="1:11" ht="24.75" customHeight="1">
      <c r="A59" s="124">
        <v>52</v>
      </c>
      <c r="B59" s="383">
        <v>4</v>
      </c>
      <c r="C59" s="383">
        <v>5</v>
      </c>
      <c r="D59" s="383">
        <v>5</v>
      </c>
      <c r="E59" s="383"/>
      <c r="F59" s="125">
        <f>IF((B59+C59+D59+E59)&gt;33,FALSE,(B59+C59+D59+E59))</f>
        <v>14</v>
      </c>
      <c r="G59" s="241"/>
      <c r="H59" s="291">
        <v>812</v>
      </c>
      <c r="I59" s="298" t="s">
        <v>92</v>
      </c>
      <c r="J59" s="292" t="s">
        <v>239</v>
      </c>
      <c r="K59" s="423" t="s">
        <v>240</v>
      </c>
    </row>
    <row r="60" spans="1:11" ht="24.75" customHeight="1">
      <c r="A60" s="124">
        <v>53</v>
      </c>
      <c r="B60" s="383">
        <v>7</v>
      </c>
      <c r="C60" s="383">
        <v>5</v>
      </c>
      <c r="D60" s="383">
        <v>7</v>
      </c>
      <c r="E60" s="383"/>
      <c r="F60" s="125">
        <f>IF((B60+C60+D60+E60)&gt;33,FALSE,(B60+C60+D60+E60))</f>
        <v>19</v>
      </c>
      <c r="G60" s="241"/>
      <c r="H60" s="146">
        <v>303</v>
      </c>
      <c r="I60" s="148" t="s">
        <v>16</v>
      </c>
      <c r="J60" s="310" t="s">
        <v>130</v>
      </c>
      <c r="K60" s="422" t="s">
        <v>131</v>
      </c>
    </row>
    <row r="61" spans="1:11" ht="24.75" customHeight="1">
      <c r="A61" s="124">
        <v>54</v>
      </c>
      <c r="B61" s="383">
        <v>4</v>
      </c>
      <c r="C61" s="383">
        <v>6</v>
      </c>
      <c r="D61" s="383">
        <v>7</v>
      </c>
      <c r="E61" s="383"/>
      <c r="F61" s="125">
        <f>IF((B61+C61+D61+E61)&gt;33,FALSE,(B61+C61+D61+E61))</f>
        <v>17</v>
      </c>
      <c r="G61" s="241"/>
      <c r="H61" s="151">
        <v>909</v>
      </c>
      <c r="I61" s="149" t="s">
        <v>45</v>
      </c>
      <c r="J61" s="315" t="s">
        <v>257</v>
      </c>
      <c r="K61" s="424" t="s">
        <v>261</v>
      </c>
    </row>
    <row r="62" spans="1:11" ht="24.75" customHeight="1">
      <c r="A62" s="124">
        <v>55</v>
      </c>
      <c r="B62" s="383">
        <v>7</v>
      </c>
      <c r="C62" s="383">
        <v>7</v>
      </c>
      <c r="D62" s="383">
        <v>5</v>
      </c>
      <c r="E62" s="383"/>
      <c r="F62" s="125">
        <f>IF((B62+C62+D62+E62)&gt;33,FALSE,(B62+C62+D62+E62))</f>
        <v>19</v>
      </c>
      <c r="G62" s="241"/>
      <c r="H62" s="146">
        <v>304</v>
      </c>
      <c r="I62" s="148" t="s">
        <v>16</v>
      </c>
      <c r="J62" s="310" t="s">
        <v>132</v>
      </c>
      <c r="K62" s="422" t="s">
        <v>133</v>
      </c>
    </row>
    <row r="63" spans="1:11" ht="24.75" customHeight="1">
      <c r="A63" s="124">
        <v>56</v>
      </c>
      <c r="B63" s="383">
        <v>6</v>
      </c>
      <c r="C63" s="383">
        <v>7</v>
      </c>
      <c r="D63" s="383">
        <v>7</v>
      </c>
      <c r="E63" s="383"/>
      <c r="F63" s="125">
        <f>IF((B63+C63+D63+E63)&gt;33,FALSE,(B63+C63+D63+E63))</f>
        <v>20</v>
      </c>
      <c r="G63" s="241"/>
      <c r="H63" s="187">
        <v>507</v>
      </c>
      <c r="I63" s="188" t="s">
        <v>17</v>
      </c>
      <c r="J63" s="313" t="s">
        <v>98</v>
      </c>
      <c r="K63" s="424" t="s">
        <v>184</v>
      </c>
    </row>
    <row r="64" spans="1:11" ht="24.75" customHeight="1">
      <c r="A64" s="124">
        <v>57</v>
      </c>
      <c r="B64" s="383">
        <v>7</v>
      </c>
      <c r="C64" s="383">
        <v>6</v>
      </c>
      <c r="D64" s="383">
        <v>6</v>
      </c>
      <c r="E64" s="383"/>
      <c r="F64" s="125">
        <f>IF((B64+C64+D64+E64)&gt;33,FALSE,(B64+C64+D64+E64))</f>
        <v>19</v>
      </c>
      <c r="G64" s="241"/>
      <c r="H64" s="187">
        <v>512</v>
      </c>
      <c r="I64" s="188" t="s">
        <v>17</v>
      </c>
      <c r="J64" s="313" t="s">
        <v>97</v>
      </c>
      <c r="K64" s="424" t="s">
        <v>189</v>
      </c>
    </row>
    <row r="65" spans="1:11" ht="24.75" customHeight="1">
      <c r="A65" s="124">
        <v>58</v>
      </c>
      <c r="B65" s="383">
        <v>7</v>
      </c>
      <c r="C65" s="383">
        <v>8</v>
      </c>
      <c r="D65" s="383">
        <v>7</v>
      </c>
      <c r="E65" s="383"/>
      <c r="F65" s="125">
        <f>IF((B65+C65+D65+E65)&gt;33,FALSE,(B65+C65+D65+E65))</f>
        <v>22</v>
      </c>
      <c r="G65" s="241"/>
      <c r="H65" s="146">
        <v>313</v>
      </c>
      <c r="I65" s="148" t="s">
        <v>16</v>
      </c>
      <c r="J65" s="310" t="s">
        <v>142</v>
      </c>
      <c r="K65" s="422" t="s">
        <v>147</v>
      </c>
    </row>
    <row r="66" spans="1:11" ht="24.75" customHeight="1">
      <c r="A66" s="124">
        <v>59</v>
      </c>
      <c r="B66" s="383">
        <v>7</v>
      </c>
      <c r="C66" s="383">
        <v>7</v>
      </c>
      <c r="D66" s="383">
        <v>7</v>
      </c>
      <c r="E66" s="383"/>
      <c r="F66" s="125">
        <f>IF((B66+C66+D66+E66)&gt;33,FALSE,(B66+C66+D66+E66))</f>
        <v>21</v>
      </c>
      <c r="G66" s="241"/>
      <c r="H66" s="187">
        <v>503</v>
      </c>
      <c r="I66" s="188" t="s">
        <v>17</v>
      </c>
      <c r="J66" s="313" t="s">
        <v>96</v>
      </c>
      <c r="K66" s="424" t="s">
        <v>178</v>
      </c>
    </row>
    <row r="67" spans="1:11" ht="24.75" customHeight="1">
      <c r="A67" s="124">
        <v>60</v>
      </c>
      <c r="B67" s="384"/>
      <c r="C67" s="384"/>
      <c r="D67" s="384"/>
      <c r="E67" s="384"/>
      <c r="F67" s="382">
        <f>IF((B67+C67+D67+E67)&gt;33,FALSE,(B67+C67+D67+E67))</f>
        <v>0</v>
      </c>
      <c r="G67" s="241"/>
      <c r="H67" s="257">
        <v>710</v>
      </c>
      <c r="I67" s="258" t="s">
        <v>44</v>
      </c>
      <c r="J67" s="259"/>
      <c r="K67" s="421"/>
    </row>
    <row r="68" spans="1:11" ht="24.75" customHeight="1">
      <c r="A68" s="124">
        <v>61</v>
      </c>
      <c r="B68" s="383">
        <v>6</v>
      </c>
      <c r="C68" s="383">
        <v>7</v>
      </c>
      <c r="D68" s="383">
        <v>8</v>
      </c>
      <c r="E68" s="383"/>
      <c r="F68" s="125">
        <f>IF((B68+C68+D68+E68)&gt;33,FALSE,(B68+C68+D68+E68))</f>
        <v>21</v>
      </c>
      <c r="G68" s="241"/>
      <c r="H68" s="151">
        <v>915</v>
      </c>
      <c r="I68" s="149" t="s">
        <v>45</v>
      </c>
      <c r="J68" s="315" t="s">
        <v>269</v>
      </c>
      <c r="K68" s="424" t="s">
        <v>270</v>
      </c>
    </row>
    <row r="69" spans="1:11" ht="24.75" customHeight="1">
      <c r="A69" s="124">
        <v>62</v>
      </c>
      <c r="B69" s="383">
        <v>6</v>
      </c>
      <c r="C69" s="383">
        <v>6</v>
      </c>
      <c r="D69" s="383">
        <v>5</v>
      </c>
      <c r="E69" s="383"/>
      <c r="F69" s="125">
        <f>IF((B69+C69+D69+E69)&gt;33,FALSE,(B69+C69+D69+E69))</f>
        <v>17</v>
      </c>
      <c r="G69" s="241"/>
      <c r="H69" s="291">
        <v>811</v>
      </c>
      <c r="I69" s="298" t="s">
        <v>92</v>
      </c>
      <c r="J69" s="292" t="s">
        <v>236</v>
      </c>
      <c r="K69" s="423" t="s">
        <v>238</v>
      </c>
    </row>
    <row r="70" spans="1:11" ht="24.75" customHeight="1">
      <c r="A70" s="124">
        <v>63</v>
      </c>
      <c r="B70" s="383">
        <v>6</v>
      </c>
      <c r="C70" s="383">
        <v>6</v>
      </c>
      <c r="D70" s="383">
        <v>5</v>
      </c>
      <c r="E70" s="383"/>
      <c r="F70" s="125">
        <f>IF((B70+C70+D70+E70)&gt;33,FALSE,(B70+C70+D70+E70))</f>
        <v>17</v>
      </c>
      <c r="G70" s="241"/>
      <c r="H70" s="12">
        <v>612</v>
      </c>
      <c r="I70" s="92" t="s">
        <v>79</v>
      </c>
      <c r="J70" s="314" t="s">
        <v>213</v>
      </c>
      <c r="K70" s="424" t="s">
        <v>214</v>
      </c>
    </row>
    <row r="71" spans="1:11" ht="24.75" customHeight="1">
      <c r="A71" s="124">
        <v>64</v>
      </c>
      <c r="B71" s="383">
        <v>7</v>
      </c>
      <c r="C71" s="383">
        <v>8</v>
      </c>
      <c r="D71" s="383">
        <v>8</v>
      </c>
      <c r="E71" s="383"/>
      <c r="F71" s="125">
        <f>IF((B71+C71+D71+E71)&gt;33,FALSE,(B71+C71+D71+E71))</f>
        <v>23</v>
      </c>
      <c r="G71" s="241"/>
      <c r="H71" s="290">
        <v>415</v>
      </c>
      <c r="I71" s="91" t="s">
        <v>78</v>
      </c>
      <c r="J71" s="312" t="s">
        <v>172</v>
      </c>
      <c r="K71" s="425" t="s">
        <v>173</v>
      </c>
    </row>
    <row r="72" spans="1:11" ht="24.75" customHeight="1">
      <c r="A72" s="124">
        <v>65</v>
      </c>
      <c r="B72" s="383">
        <v>7</v>
      </c>
      <c r="C72" s="383">
        <v>6</v>
      </c>
      <c r="D72" s="383">
        <v>5</v>
      </c>
      <c r="E72" s="383"/>
      <c r="F72" s="125">
        <f>IF((B72+C72+D72+E72)&gt;33,FALSE,(B72+C72+D72+E72))</f>
        <v>18</v>
      </c>
      <c r="G72" s="241"/>
      <c r="H72" s="146">
        <v>307</v>
      </c>
      <c r="I72" s="148" t="s">
        <v>16</v>
      </c>
      <c r="J72" s="310" t="s">
        <v>130</v>
      </c>
      <c r="K72" s="422" t="s">
        <v>138</v>
      </c>
    </row>
    <row r="73" spans="1:11" ht="24.75" customHeight="1">
      <c r="A73" s="124">
        <v>66</v>
      </c>
      <c r="B73" s="384"/>
      <c r="C73" s="384"/>
      <c r="D73" s="384"/>
      <c r="E73" s="384"/>
      <c r="F73" s="382">
        <f>IF((B73+C73+D73+E73)&gt;33,FALSE,(B73+C73+D73+E73))</f>
        <v>0</v>
      </c>
      <c r="G73" s="241"/>
      <c r="H73" s="257">
        <v>701</v>
      </c>
      <c r="I73" s="258" t="s">
        <v>44</v>
      </c>
      <c r="J73" s="259"/>
      <c r="K73" s="421"/>
    </row>
    <row r="74" spans="1:11" ht="24.75" customHeight="1">
      <c r="A74" s="124">
        <v>67</v>
      </c>
      <c r="B74" s="383">
        <v>7</v>
      </c>
      <c r="C74" s="383">
        <v>7</v>
      </c>
      <c r="D74" s="383">
        <v>6</v>
      </c>
      <c r="E74" s="383"/>
      <c r="F74" s="125">
        <f>IF((B74+C74+D74+E74)&gt;33,FALSE,(B74+C74+D74+E74))</f>
        <v>20</v>
      </c>
      <c r="G74" s="241"/>
      <c r="H74" s="146">
        <v>314</v>
      </c>
      <c r="I74" s="148" t="s">
        <v>16</v>
      </c>
      <c r="J74" s="310" t="s">
        <v>134</v>
      </c>
      <c r="K74" s="422" t="s">
        <v>148</v>
      </c>
    </row>
    <row r="75" spans="1:11" ht="24.75" customHeight="1">
      <c r="A75" s="124">
        <v>68</v>
      </c>
      <c r="B75" s="383">
        <v>7</v>
      </c>
      <c r="C75" s="383">
        <v>6</v>
      </c>
      <c r="D75" s="383">
        <v>5</v>
      </c>
      <c r="E75" s="383"/>
      <c r="F75" s="125">
        <f>IF((B75+C75+D75+E75)&gt;33,FALSE,(B75+C75+D75+E75))</f>
        <v>18</v>
      </c>
      <c r="G75" s="241"/>
      <c r="H75" s="291">
        <v>801</v>
      </c>
      <c r="I75" s="298" t="s">
        <v>92</v>
      </c>
      <c r="J75" s="292" t="s">
        <v>220</v>
      </c>
      <c r="K75" s="423" t="s">
        <v>221</v>
      </c>
    </row>
    <row r="76" spans="1:11" ht="24.75" customHeight="1">
      <c r="A76" s="124">
        <v>69</v>
      </c>
      <c r="B76" s="384"/>
      <c r="C76" s="384"/>
      <c r="D76" s="384"/>
      <c r="E76" s="384"/>
      <c r="F76" s="382">
        <f>IF((B76+C76+D76+E76)&gt;33,FALSE,(B76+C76+D76+E76))</f>
        <v>0</v>
      </c>
      <c r="G76" s="241"/>
      <c r="H76" s="245">
        <v>209</v>
      </c>
      <c r="I76" s="246" t="s">
        <v>88</v>
      </c>
      <c r="J76" s="247"/>
      <c r="K76" s="421"/>
    </row>
    <row r="77" spans="1:11" ht="24.75" customHeight="1">
      <c r="A77" s="124">
        <v>70</v>
      </c>
      <c r="B77" s="383">
        <v>5</v>
      </c>
      <c r="C77" s="383">
        <v>4</v>
      </c>
      <c r="D77" s="383">
        <v>4</v>
      </c>
      <c r="E77" s="383"/>
      <c r="F77" s="125">
        <f>IF((B77+C77+D77+E77)&gt;33,FALSE,(B77+C77+D77+E77))</f>
        <v>13</v>
      </c>
      <c r="G77" s="241"/>
      <c r="H77" s="291">
        <v>813</v>
      </c>
      <c r="I77" s="298" t="s">
        <v>92</v>
      </c>
      <c r="J77" s="292" t="s">
        <v>241</v>
      </c>
      <c r="K77" s="423" t="s">
        <v>242</v>
      </c>
    </row>
    <row r="78" spans="1:11" ht="24.75" customHeight="1">
      <c r="A78" s="124">
        <v>71</v>
      </c>
      <c r="B78" s="383">
        <v>7</v>
      </c>
      <c r="C78" s="383">
        <v>6</v>
      </c>
      <c r="D78" s="383">
        <v>8</v>
      </c>
      <c r="E78" s="383"/>
      <c r="F78" s="125">
        <f>IF((B78+C78+D78+E78)&gt;33,FALSE,(B78+C78+D78+E78))</f>
        <v>21</v>
      </c>
      <c r="G78" s="241"/>
      <c r="H78" s="187">
        <v>509</v>
      </c>
      <c r="I78" s="188" t="s">
        <v>17</v>
      </c>
      <c r="J78" s="313" t="s">
        <v>182</v>
      </c>
      <c r="K78" s="424" t="s">
        <v>186</v>
      </c>
    </row>
    <row r="79" spans="1:11" ht="24.75" customHeight="1">
      <c r="A79" s="124">
        <v>72</v>
      </c>
      <c r="B79" s="383">
        <v>8</v>
      </c>
      <c r="C79" s="383">
        <v>7</v>
      </c>
      <c r="D79" s="383">
        <v>7</v>
      </c>
      <c r="E79" s="383"/>
      <c r="F79" s="125">
        <f>IF((B79+C79+D79+E79)&gt;33,FALSE,(B79+C79+D79+E79))</f>
        <v>22</v>
      </c>
      <c r="G79" s="241"/>
      <c r="H79" s="146">
        <v>301</v>
      </c>
      <c r="I79" s="254" t="s">
        <v>16</v>
      </c>
      <c r="J79" s="310" t="s">
        <v>126</v>
      </c>
      <c r="K79" s="422" t="s">
        <v>127</v>
      </c>
    </row>
    <row r="80" spans="1:11" ht="24.75" customHeight="1">
      <c r="A80" s="124">
        <v>73</v>
      </c>
      <c r="B80" s="384"/>
      <c r="C80" s="384"/>
      <c r="D80" s="384"/>
      <c r="E80" s="384"/>
      <c r="F80" s="382">
        <f>IF((B80+C80+D80+E80)&gt;33,FALSE,(B80+C80+D80+E80))</f>
        <v>0</v>
      </c>
      <c r="G80" s="241"/>
      <c r="H80" s="245">
        <v>208</v>
      </c>
      <c r="I80" s="246" t="s">
        <v>88</v>
      </c>
      <c r="J80" s="247"/>
      <c r="K80" s="421"/>
    </row>
    <row r="81" spans="1:11" ht="24.75" customHeight="1">
      <c r="A81" s="124">
        <v>74</v>
      </c>
      <c r="B81" s="383">
        <v>8</v>
      </c>
      <c r="C81" s="383">
        <v>7</v>
      </c>
      <c r="D81" s="383">
        <v>7</v>
      </c>
      <c r="E81" s="383"/>
      <c r="F81" s="125">
        <f>IF((B81+C81+D81+E81)&gt;33,FALSE,(B81+C81+D81+E81))</f>
        <v>22</v>
      </c>
      <c r="G81" s="241"/>
      <c r="H81" s="11">
        <v>101</v>
      </c>
      <c r="I81" s="90" t="s">
        <v>15</v>
      </c>
      <c r="J81" s="309" t="s">
        <v>105</v>
      </c>
      <c r="K81" s="424" t="s">
        <v>106</v>
      </c>
    </row>
    <row r="82" spans="1:11" ht="24.75" customHeight="1">
      <c r="A82" s="124">
        <v>75</v>
      </c>
      <c r="B82" s="384"/>
      <c r="C82" s="384"/>
      <c r="D82" s="384"/>
      <c r="E82" s="384"/>
      <c r="F82" s="382">
        <f>IF((B82+C82+D82+E82)&gt;33,FALSE,(B82+C82+D82+E82))</f>
        <v>0</v>
      </c>
      <c r="G82" s="241"/>
      <c r="H82" s="245">
        <v>207</v>
      </c>
      <c r="I82" s="246" t="s">
        <v>88</v>
      </c>
      <c r="J82" s="247"/>
      <c r="K82" s="421"/>
    </row>
    <row r="83" spans="1:11" ht="24.75" customHeight="1">
      <c r="A83" s="124">
        <v>76</v>
      </c>
      <c r="B83" s="384"/>
      <c r="C83" s="384"/>
      <c r="D83" s="384"/>
      <c r="E83" s="384"/>
      <c r="F83" s="382">
        <f>IF((B83+C83+D83+E83)&gt;33,FALSE,(B83+C83+D83+E83))</f>
        <v>0</v>
      </c>
      <c r="G83" s="241"/>
      <c r="H83" s="257">
        <v>708</v>
      </c>
      <c r="I83" s="258" t="s">
        <v>44</v>
      </c>
      <c r="J83" s="259"/>
      <c r="K83" s="421"/>
    </row>
    <row r="84" spans="1:11" ht="24.75" customHeight="1">
      <c r="A84" s="124">
        <v>77</v>
      </c>
      <c r="B84" s="384"/>
      <c r="C84" s="384"/>
      <c r="D84" s="384"/>
      <c r="E84" s="384"/>
      <c r="F84" s="382">
        <f>IF((B84+C84+D84+E84)&gt;33,FALSE,(B84+C84+D84+E84))</f>
        <v>0</v>
      </c>
      <c r="G84" s="241"/>
      <c r="H84" s="257">
        <v>707</v>
      </c>
      <c r="I84" s="258" t="s">
        <v>44</v>
      </c>
      <c r="J84" s="259"/>
      <c r="K84" s="421"/>
    </row>
    <row r="85" spans="1:11" ht="24.75" customHeight="1">
      <c r="A85" s="124">
        <v>78</v>
      </c>
      <c r="B85" s="384"/>
      <c r="C85" s="384"/>
      <c r="D85" s="384"/>
      <c r="E85" s="384"/>
      <c r="F85" s="382">
        <f>IF((B85+C85+D85+E85)&gt;33,FALSE,(B85+C85+D85+E85))</f>
        <v>0</v>
      </c>
      <c r="G85" s="241"/>
      <c r="H85" s="257">
        <v>705</v>
      </c>
      <c r="I85" s="258" t="s">
        <v>44</v>
      </c>
      <c r="J85" s="259"/>
      <c r="K85" s="421"/>
    </row>
    <row r="86" spans="1:11" ht="24.75" customHeight="1">
      <c r="A86" s="124">
        <v>79</v>
      </c>
      <c r="B86" s="383">
        <v>6</v>
      </c>
      <c r="C86" s="383">
        <v>5</v>
      </c>
      <c r="D86" s="383">
        <v>4</v>
      </c>
      <c r="E86" s="383"/>
      <c r="F86" s="125">
        <f>IF((B86+C86+D86+E86)&gt;33,FALSE,(B86+C86+D86+E86))</f>
        <v>15</v>
      </c>
      <c r="G86" s="241"/>
      <c r="H86" s="18">
        <v>413</v>
      </c>
      <c r="I86" s="91" t="s">
        <v>78</v>
      </c>
      <c r="J86" s="311" t="s">
        <v>168</v>
      </c>
      <c r="K86" s="424" t="s">
        <v>170</v>
      </c>
    </row>
    <row r="87" spans="1:11" ht="24.75" customHeight="1">
      <c r="A87" s="124">
        <v>80</v>
      </c>
      <c r="B87" s="383">
        <v>6</v>
      </c>
      <c r="C87" s="383">
        <v>5</v>
      </c>
      <c r="D87" s="383">
        <v>4</v>
      </c>
      <c r="E87" s="383"/>
      <c r="F87" s="125">
        <f>IF((B87+C87+D87+E87)&gt;33,FALSE,(B87+C87+D87+E87))</f>
        <v>15</v>
      </c>
      <c r="G87" s="241"/>
      <c r="H87" s="12">
        <v>602</v>
      </c>
      <c r="I87" s="92" t="s">
        <v>79</v>
      </c>
      <c r="J87" s="314" t="s">
        <v>196</v>
      </c>
      <c r="K87" s="424" t="s">
        <v>197</v>
      </c>
    </row>
    <row r="88" spans="1:11" ht="24.75" customHeight="1">
      <c r="A88" s="124">
        <v>81</v>
      </c>
      <c r="B88" s="383">
        <v>7</v>
      </c>
      <c r="C88" s="383">
        <v>7</v>
      </c>
      <c r="D88" s="383">
        <v>6</v>
      </c>
      <c r="E88" s="383"/>
      <c r="F88" s="125">
        <f>IF((B88+C88+D88+E88)&gt;33,FALSE,(B88+C88+D88+E88))</f>
        <v>20</v>
      </c>
      <c r="G88" s="241"/>
      <c r="H88" s="146">
        <v>306</v>
      </c>
      <c r="I88" s="148" t="s">
        <v>16</v>
      </c>
      <c r="J88" s="310" t="s">
        <v>136</v>
      </c>
      <c r="K88" s="422" t="s">
        <v>137</v>
      </c>
    </row>
    <row r="89" spans="1:11" ht="24.75" customHeight="1">
      <c r="A89" s="124">
        <v>82</v>
      </c>
      <c r="B89" s="383">
        <v>6</v>
      </c>
      <c r="C89" s="383">
        <v>5</v>
      </c>
      <c r="D89" s="383">
        <v>5</v>
      </c>
      <c r="E89" s="383"/>
      <c r="F89" s="125">
        <f>IF((B89+C89+D89+E89)&gt;33,FALSE,(B89+C89+D89+E89))</f>
        <v>16</v>
      </c>
      <c r="G89" s="241"/>
      <c r="H89" s="12">
        <v>614</v>
      </c>
      <c r="I89" s="92" t="s">
        <v>79</v>
      </c>
      <c r="J89" s="314" t="s">
        <v>215</v>
      </c>
      <c r="K89" s="424" t="s">
        <v>217</v>
      </c>
    </row>
    <row r="90" spans="1:11" ht="24.75" customHeight="1">
      <c r="A90" s="124">
        <v>83</v>
      </c>
      <c r="B90" s="383">
        <v>5</v>
      </c>
      <c r="C90" s="383">
        <v>4</v>
      </c>
      <c r="D90" s="383">
        <v>5</v>
      </c>
      <c r="E90" s="383"/>
      <c r="F90" s="125">
        <f>IF((B90+C90+D90+E90)&gt;33,FALSE,(B90+C90+D90+E90))</f>
        <v>14</v>
      </c>
      <c r="G90" s="241"/>
      <c r="H90" s="12">
        <v>606</v>
      </c>
      <c r="I90" s="92" t="s">
        <v>79</v>
      </c>
      <c r="J90" s="314" t="s">
        <v>203</v>
      </c>
      <c r="K90" s="424" t="s">
        <v>204</v>
      </c>
    </row>
    <row r="91" spans="1:11" ht="24.75" customHeight="1">
      <c r="A91" s="124">
        <v>84</v>
      </c>
      <c r="B91" s="384"/>
      <c r="C91" s="384"/>
      <c r="D91" s="384"/>
      <c r="E91" s="384"/>
      <c r="F91" s="382">
        <f>IF((B91+C91+D91+E91)&gt;33,FALSE,(B91+C91+D91+E91))</f>
        <v>0</v>
      </c>
      <c r="G91" s="241"/>
      <c r="H91" s="245">
        <v>201</v>
      </c>
      <c r="I91" s="246" t="s">
        <v>88</v>
      </c>
      <c r="J91" s="247"/>
      <c r="K91" s="421"/>
    </row>
    <row r="92" spans="1:11" ht="24.75" customHeight="1">
      <c r="A92" s="124">
        <v>85</v>
      </c>
      <c r="B92" s="384"/>
      <c r="C92" s="384"/>
      <c r="D92" s="384"/>
      <c r="E92" s="384"/>
      <c r="F92" s="382">
        <f>IF((B92+C92+D92+E92)&gt;33,FALSE,(B92+C92+D92+E92))</f>
        <v>0</v>
      </c>
      <c r="G92" s="241"/>
      <c r="H92" s="257">
        <v>703</v>
      </c>
      <c r="I92" s="258" t="s">
        <v>44</v>
      </c>
      <c r="J92" s="259"/>
      <c r="K92" s="421"/>
    </row>
    <row r="93" spans="1:11" ht="24.75" customHeight="1">
      <c r="A93" s="124">
        <v>86</v>
      </c>
      <c r="B93" s="383">
        <v>7</v>
      </c>
      <c r="C93" s="383">
        <v>7</v>
      </c>
      <c r="D93" s="383">
        <v>6</v>
      </c>
      <c r="E93" s="383"/>
      <c r="F93" s="125">
        <f>IF((B93+C93+D93+E93)&gt;33,FALSE,(B93+C93+D93+E93))</f>
        <v>20</v>
      </c>
      <c r="G93" s="241"/>
      <c r="H93" s="151">
        <v>912</v>
      </c>
      <c r="I93" s="149" t="s">
        <v>45</v>
      </c>
      <c r="J93" s="315" t="s">
        <v>257</v>
      </c>
      <c r="K93" s="424" t="s">
        <v>265</v>
      </c>
    </row>
    <row r="94" spans="1:11" ht="24.75" customHeight="1">
      <c r="A94" s="124">
        <v>87</v>
      </c>
      <c r="B94" s="383">
        <v>7</v>
      </c>
      <c r="C94" s="383">
        <v>6</v>
      </c>
      <c r="D94" s="383">
        <v>5</v>
      </c>
      <c r="E94" s="383"/>
      <c r="F94" s="125">
        <f>IF((B94+C94+D94+E94)&gt;33,FALSE,(B94+C94+D94+E94))</f>
        <v>18</v>
      </c>
      <c r="G94" s="241"/>
      <c r="H94" s="151">
        <v>907</v>
      </c>
      <c r="I94" s="149" t="s">
        <v>45</v>
      </c>
      <c r="J94" s="315" t="s">
        <v>257</v>
      </c>
      <c r="K94" s="424" t="s">
        <v>258</v>
      </c>
    </row>
    <row r="95" spans="1:11" ht="24.75" customHeight="1">
      <c r="A95" s="124">
        <v>88</v>
      </c>
      <c r="B95" s="384"/>
      <c r="C95" s="384"/>
      <c r="D95" s="384"/>
      <c r="E95" s="384"/>
      <c r="F95" s="382">
        <f>IF((B95+C95+D95+E95)&gt;33,FALSE,(B95+C95+D95+E95))</f>
        <v>0</v>
      </c>
      <c r="G95" s="241"/>
      <c r="H95" s="257">
        <v>706</v>
      </c>
      <c r="I95" s="258" t="s">
        <v>44</v>
      </c>
      <c r="J95" s="259"/>
      <c r="K95" s="421"/>
    </row>
    <row r="96" spans="1:11" ht="24.75" customHeight="1">
      <c r="A96" s="124">
        <v>89</v>
      </c>
      <c r="B96" s="383">
        <v>6</v>
      </c>
      <c r="C96" s="383">
        <v>4</v>
      </c>
      <c r="D96" s="383">
        <v>4</v>
      </c>
      <c r="E96" s="383"/>
      <c r="F96" s="125">
        <f>IF((B96+C96+D96+E96)&gt;33,FALSE,(B96+C96+D96+E96))</f>
        <v>14</v>
      </c>
      <c r="G96" s="241"/>
      <c r="H96" s="291">
        <v>802</v>
      </c>
      <c r="I96" s="298" t="s">
        <v>92</v>
      </c>
      <c r="J96" s="292" t="s">
        <v>222</v>
      </c>
      <c r="K96" s="423" t="s">
        <v>223</v>
      </c>
    </row>
    <row r="97" spans="1:11" ht="24.75" customHeight="1">
      <c r="A97" s="124">
        <v>90</v>
      </c>
      <c r="B97" s="383">
        <v>7</v>
      </c>
      <c r="C97" s="383">
        <v>7</v>
      </c>
      <c r="D97" s="383">
        <v>7</v>
      </c>
      <c r="E97" s="383"/>
      <c r="F97" s="125">
        <f>IF((B97+C97+D97+E97)&gt;33,FALSE,(B97+C97+D97+E97))</f>
        <v>21</v>
      </c>
      <c r="G97" s="241"/>
      <c r="H97" s="146">
        <v>309</v>
      </c>
      <c r="I97" s="148" t="s">
        <v>16</v>
      </c>
      <c r="J97" s="310" t="s">
        <v>126</v>
      </c>
      <c r="K97" s="422" t="s">
        <v>141</v>
      </c>
    </row>
    <row r="98" spans="1:11" ht="24.75" customHeight="1">
      <c r="A98" s="124">
        <v>91</v>
      </c>
      <c r="B98" s="383">
        <v>7</v>
      </c>
      <c r="C98" s="383">
        <v>8</v>
      </c>
      <c r="D98" s="383">
        <v>8</v>
      </c>
      <c r="E98" s="383">
        <v>2</v>
      </c>
      <c r="F98" s="125">
        <f>IF((B98+C98+D98+E98)&gt;33,FALSE,(B98+C98+D98+E98))</f>
        <v>25</v>
      </c>
      <c r="G98" s="241"/>
      <c r="H98" s="11">
        <v>111</v>
      </c>
      <c r="I98" s="90" t="s">
        <v>15</v>
      </c>
      <c r="J98" s="309" t="s">
        <v>119</v>
      </c>
      <c r="K98" s="424" t="s">
        <v>120</v>
      </c>
    </row>
    <row r="99" spans="1:11" ht="24.75" customHeight="1">
      <c r="A99" s="124">
        <v>92</v>
      </c>
      <c r="B99" s="383">
        <v>7</v>
      </c>
      <c r="C99" s="383">
        <v>6</v>
      </c>
      <c r="D99" s="383">
        <v>5</v>
      </c>
      <c r="E99" s="383"/>
      <c r="F99" s="125">
        <f>IF((B99+C99+D99+E99)&gt;33,FALSE,(B99+C99+D99+E99))</f>
        <v>18</v>
      </c>
      <c r="G99" s="241"/>
      <c r="H99" s="11">
        <v>115</v>
      </c>
      <c r="I99" s="90" t="s">
        <v>15</v>
      </c>
      <c r="J99" s="309" t="s">
        <v>124</v>
      </c>
      <c r="K99" s="424" t="s">
        <v>125</v>
      </c>
    </row>
    <row r="100" spans="1:11" ht="24.75" customHeight="1">
      <c r="A100" s="124">
        <v>93</v>
      </c>
      <c r="B100" s="383">
        <v>6</v>
      </c>
      <c r="C100" s="383">
        <v>5</v>
      </c>
      <c r="D100" s="383">
        <v>5</v>
      </c>
      <c r="E100" s="383"/>
      <c r="F100" s="125">
        <f>IF((B100+C100+D100+E100)&gt;33,FALSE,(B100+C100+D100+E100))</f>
        <v>16</v>
      </c>
      <c r="G100" s="241"/>
      <c r="H100" s="12">
        <v>604</v>
      </c>
      <c r="I100" s="92" t="s">
        <v>79</v>
      </c>
      <c r="J100" s="314" t="s">
        <v>200</v>
      </c>
      <c r="K100" s="424" t="s">
        <v>201</v>
      </c>
    </row>
    <row r="101" spans="1:11" ht="24.75" customHeight="1">
      <c r="A101" s="124">
        <v>94</v>
      </c>
      <c r="B101" s="383">
        <v>7</v>
      </c>
      <c r="C101" s="383">
        <v>6</v>
      </c>
      <c r="D101" s="383">
        <v>8</v>
      </c>
      <c r="E101" s="383"/>
      <c r="F101" s="125">
        <f>IF((B101+C101+D101+E101)&gt;33,FALSE,(B101+C101+D101+E101))</f>
        <v>21</v>
      </c>
      <c r="G101" s="241"/>
      <c r="H101" s="18">
        <v>403</v>
      </c>
      <c r="I101" s="91" t="s">
        <v>78</v>
      </c>
      <c r="J101" s="311" t="s">
        <v>153</v>
      </c>
      <c r="K101" s="424" t="s">
        <v>154</v>
      </c>
    </row>
    <row r="102" spans="1:11" ht="24.75" customHeight="1">
      <c r="A102" s="124">
        <v>95</v>
      </c>
      <c r="B102" s="383">
        <v>6</v>
      </c>
      <c r="C102" s="383">
        <v>6</v>
      </c>
      <c r="D102" s="383">
        <v>5</v>
      </c>
      <c r="E102" s="383"/>
      <c r="F102" s="125">
        <f>IF((B102+C102+D102+E102)&gt;33,FALSE,(B102+C102+D102+E102))</f>
        <v>17</v>
      </c>
      <c r="G102" s="241"/>
      <c r="H102" s="151">
        <v>901</v>
      </c>
      <c r="I102" s="250" t="s">
        <v>45</v>
      </c>
      <c r="J102" s="315" t="s">
        <v>246</v>
      </c>
      <c r="K102" s="424" t="s">
        <v>247</v>
      </c>
    </row>
    <row r="103" spans="1:11" ht="24.75" customHeight="1">
      <c r="A103" s="124">
        <v>96</v>
      </c>
      <c r="B103" s="383">
        <v>6</v>
      </c>
      <c r="C103" s="383">
        <v>6</v>
      </c>
      <c r="D103" s="383">
        <v>6</v>
      </c>
      <c r="E103" s="383"/>
      <c r="F103" s="125">
        <f>IF((B103+C103+D103+E103)&gt;33,FALSE,(B103+C103+D103+E103))</f>
        <v>18</v>
      </c>
      <c r="G103" s="241"/>
      <c r="H103" s="11">
        <v>108</v>
      </c>
      <c r="I103" s="90" t="s">
        <v>15</v>
      </c>
      <c r="J103" s="309" t="s">
        <v>114</v>
      </c>
      <c r="K103" s="424" t="s">
        <v>115</v>
      </c>
    </row>
    <row r="104" spans="1:11" ht="24.75" customHeight="1">
      <c r="A104" s="124">
        <v>97</v>
      </c>
      <c r="B104" s="383">
        <v>5</v>
      </c>
      <c r="C104" s="383">
        <v>6</v>
      </c>
      <c r="D104" s="383">
        <v>5</v>
      </c>
      <c r="E104" s="383"/>
      <c r="F104" s="125">
        <f>IF((B104+C104+D104+E104)&gt;33,FALSE,(B104+C104+D104+E104))</f>
        <v>16</v>
      </c>
      <c r="G104" s="241"/>
      <c r="H104" s="12">
        <v>607</v>
      </c>
      <c r="I104" s="92" t="s">
        <v>79</v>
      </c>
      <c r="J104" s="314" t="s">
        <v>205</v>
      </c>
      <c r="K104" s="424" t="s">
        <v>206</v>
      </c>
    </row>
    <row r="105" spans="1:11" ht="24.75" customHeight="1">
      <c r="A105" s="124">
        <v>98</v>
      </c>
      <c r="B105" s="383">
        <v>7</v>
      </c>
      <c r="C105" s="383">
        <v>7</v>
      </c>
      <c r="D105" s="383">
        <v>8</v>
      </c>
      <c r="E105" s="383"/>
      <c r="F105" s="125">
        <f>IF((B105+C105+D105+E105)&gt;33,FALSE,(B105+C105+D105+E105))</f>
        <v>22</v>
      </c>
      <c r="G105" s="241"/>
      <c r="H105" s="151">
        <v>902</v>
      </c>
      <c r="I105" s="149" t="s">
        <v>45</v>
      </c>
      <c r="J105" s="315" t="s">
        <v>246</v>
      </c>
      <c r="K105" s="424" t="s">
        <v>248</v>
      </c>
    </row>
    <row r="106" spans="1:11" ht="24.75" customHeight="1">
      <c r="A106" s="124">
        <v>99</v>
      </c>
      <c r="B106" s="383">
        <v>6</v>
      </c>
      <c r="C106" s="383">
        <v>5</v>
      </c>
      <c r="D106" s="383">
        <v>6</v>
      </c>
      <c r="E106" s="383"/>
      <c r="F106" s="125">
        <f>IF((B106+C106+D106+E106)&gt;33,FALSE,(B106+C106+D106+E106))</f>
        <v>17</v>
      </c>
      <c r="G106" s="241"/>
      <c r="H106" s="291">
        <v>805</v>
      </c>
      <c r="I106" s="298" t="s">
        <v>92</v>
      </c>
      <c r="J106" s="292" t="s">
        <v>226</v>
      </c>
      <c r="K106" s="423" t="s">
        <v>228</v>
      </c>
    </row>
    <row r="107" spans="1:11" ht="24.75" customHeight="1">
      <c r="A107" s="124">
        <v>100</v>
      </c>
      <c r="B107" s="383">
        <v>8</v>
      </c>
      <c r="C107" s="383">
        <v>7</v>
      </c>
      <c r="D107" s="383">
        <v>5</v>
      </c>
      <c r="E107" s="383"/>
      <c r="F107" s="125">
        <f>IF((B107+C107+D107+E107)&gt;33,FALSE,(B107+C107+D107+E107))</f>
        <v>20</v>
      </c>
      <c r="G107" s="241"/>
      <c r="H107" s="11">
        <v>107</v>
      </c>
      <c r="I107" s="90" t="s">
        <v>15</v>
      </c>
      <c r="J107" s="309" t="s">
        <v>111</v>
      </c>
      <c r="K107" s="424" t="s">
        <v>113</v>
      </c>
    </row>
    <row r="108" spans="1:11" ht="24.75" customHeight="1">
      <c r="A108" s="124">
        <v>101</v>
      </c>
      <c r="B108" s="384"/>
      <c r="C108" s="384"/>
      <c r="D108" s="384"/>
      <c r="E108" s="384"/>
      <c r="F108" s="382">
        <f>IF((B108+C108+D108+E108)&gt;33,FALSE,(B108+C108+D108+E108))</f>
        <v>0</v>
      </c>
      <c r="G108" s="241"/>
      <c r="H108" s="257">
        <v>711</v>
      </c>
      <c r="I108" s="258" t="s">
        <v>44</v>
      </c>
      <c r="J108" s="259"/>
      <c r="K108" s="421"/>
    </row>
    <row r="109" spans="1:11" ht="24.75" customHeight="1">
      <c r="A109" s="124">
        <v>102</v>
      </c>
      <c r="B109" s="383">
        <v>6</v>
      </c>
      <c r="C109" s="383">
        <v>5</v>
      </c>
      <c r="D109" s="383">
        <v>5</v>
      </c>
      <c r="E109" s="383"/>
      <c r="F109" s="125">
        <f>IF((B109+C109+D109+E109)&gt;33,FALSE,(B109+C109+D109+E109))</f>
        <v>16</v>
      </c>
      <c r="G109" s="241"/>
      <c r="H109" s="187">
        <v>510</v>
      </c>
      <c r="I109" s="188" t="s">
        <v>17</v>
      </c>
      <c r="J109" s="313" t="s">
        <v>97</v>
      </c>
      <c r="K109" s="424" t="s">
        <v>187</v>
      </c>
    </row>
    <row r="110" spans="1:11" ht="24.75" customHeight="1">
      <c r="A110" s="124">
        <v>103</v>
      </c>
      <c r="B110" s="383">
        <v>6</v>
      </c>
      <c r="C110" s="383">
        <v>5</v>
      </c>
      <c r="D110" s="383">
        <v>4</v>
      </c>
      <c r="E110" s="383"/>
      <c r="F110" s="125">
        <f>IF((B110+C110+D110+E110)&gt;33,FALSE,(B110+C110+D110+E110))</f>
        <v>15</v>
      </c>
      <c r="G110" s="241"/>
      <c r="H110" s="291">
        <v>815</v>
      </c>
      <c r="I110" s="298" t="s">
        <v>92</v>
      </c>
      <c r="J110" s="292" t="s">
        <v>243</v>
      </c>
      <c r="K110" s="423" t="s">
        <v>245</v>
      </c>
    </row>
    <row r="111" spans="1:11" ht="24.75" customHeight="1">
      <c r="A111" s="124">
        <v>104</v>
      </c>
      <c r="B111" s="383">
        <v>8</v>
      </c>
      <c r="C111" s="383">
        <v>7</v>
      </c>
      <c r="D111" s="383">
        <v>7</v>
      </c>
      <c r="E111" s="383"/>
      <c r="F111" s="125">
        <f>IF((B111+C111+D111+E111)&gt;33,FALSE,(B111+C111+D111+E111))</f>
        <v>22</v>
      </c>
      <c r="G111" s="241"/>
      <c r="H111" s="18">
        <v>402</v>
      </c>
      <c r="I111" s="91" t="s">
        <v>78</v>
      </c>
      <c r="J111" s="311" t="s">
        <v>150</v>
      </c>
      <c r="K111" s="424" t="s">
        <v>152</v>
      </c>
    </row>
    <row r="112" spans="1:11" ht="24.75" customHeight="1">
      <c r="A112" s="124">
        <v>105</v>
      </c>
      <c r="B112" s="384"/>
      <c r="C112" s="384"/>
      <c r="D112" s="384"/>
      <c r="E112" s="384"/>
      <c r="F112" s="382">
        <f>IF((B112+C112+D112+E112)&gt;33,FALSE,(B112+C112+D112+E112))</f>
        <v>0</v>
      </c>
      <c r="G112" s="241"/>
      <c r="H112" s="245">
        <v>206</v>
      </c>
      <c r="I112" s="246" t="s">
        <v>88</v>
      </c>
      <c r="J112" s="247"/>
      <c r="K112" s="421"/>
    </row>
    <row r="113" spans="1:11" ht="24.75" customHeight="1">
      <c r="A113" s="124">
        <v>106</v>
      </c>
      <c r="B113" s="383">
        <v>7</v>
      </c>
      <c r="C113" s="383">
        <v>7</v>
      </c>
      <c r="D113" s="383">
        <v>7</v>
      </c>
      <c r="E113" s="383"/>
      <c r="F113" s="125">
        <f>IF((B113+C113+D113+E113)&gt;33,FALSE,(B113+C113+D113+E113))</f>
        <v>21</v>
      </c>
      <c r="G113" s="241"/>
      <c r="H113" s="146">
        <v>308</v>
      </c>
      <c r="I113" s="148" t="s">
        <v>16</v>
      </c>
      <c r="J113" s="310" t="s">
        <v>139</v>
      </c>
      <c r="K113" s="422" t="s">
        <v>140</v>
      </c>
    </row>
    <row r="114" spans="1:11" ht="24.75" customHeight="1">
      <c r="A114" s="124">
        <v>107</v>
      </c>
      <c r="B114" s="384"/>
      <c r="C114" s="384"/>
      <c r="D114" s="384"/>
      <c r="E114" s="384"/>
      <c r="F114" s="382">
        <f>IF((B114+C114+D114+E114)&gt;33,FALSE,(B114+C114+D114+E114))</f>
        <v>0</v>
      </c>
      <c r="G114" s="241"/>
      <c r="H114" s="257">
        <v>712</v>
      </c>
      <c r="I114" s="258" t="s">
        <v>44</v>
      </c>
      <c r="J114" s="259"/>
      <c r="K114" s="421"/>
    </row>
    <row r="115" spans="1:11" ht="24.75" customHeight="1">
      <c r="A115" s="124">
        <v>108</v>
      </c>
      <c r="B115" s="383">
        <v>7</v>
      </c>
      <c r="C115" s="383">
        <v>6</v>
      </c>
      <c r="D115" s="383">
        <v>7</v>
      </c>
      <c r="E115" s="383"/>
      <c r="F115" s="125">
        <f>IF((B115+C115+D115+E115)&gt;33,FALSE,(B115+C115+D115+E115))</f>
        <v>20</v>
      </c>
      <c r="G115" s="241"/>
      <c r="H115" s="187">
        <v>515</v>
      </c>
      <c r="I115" s="188" t="s">
        <v>17</v>
      </c>
      <c r="J115" s="313" t="s">
        <v>96</v>
      </c>
      <c r="K115" s="424" t="s">
        <v>193</v>
      </c>
    </row>
    <row r="116" spans="1:11" ht="24.75" customHeight="1">
      <c r="A116" s="124">
        <v>109</v>
      </c>
      <c r="B116" s="384"/>
      <c r="C116" s="384"/>
      <c r="D116" s="384"/>
      <c r="E116" s="384"/>
      <c r="F116" s="382">
        <f>IF((B116+C116+D116+E116)&gt;33,FALSE,(B116+C116+D116+E116))</f>
        <v>0</v>
      </c>
      <c r="G116" s="241"/>
      <c r="H116" s="257">
        <v>715</v>
      </c>
      <c r="I116" s="258" t="s">
        <v>44</v>
      </c>
      <c r="J116" s="259"/>
      <c r="K116" s="421"/>
    </row>
    <row r="117" spans="1:11" ht="24.75" customHeight="1">
      <c r="A117" s="124">
        <v>110</v>
      </c>
      <c r="B117" s="383">
        <v>8</v>
      </c>
      <c r="C117" s="383">
        <v>8</v>
      </c>
      <c r="D117" s="383">
        <v>8</v>
      </c>
      <c r="E117" s="383">
        <v>3</v>
      </c>
      <c r="F117" s="125">
        <f>IF((B117+C117+D117+E117)&gt;33,FALSE,(B117+C117+D117+E117))</f>
        <v>27</v>
      </c>
      <c r="G117" s="241"/>
      <c r="H117" s="187">
        <v>514</v>
      </c>
      <c r="I117" s="188" t="s">
        <v>17</v>
      </c>
      <c r="J117" s="313" t="s">
        <v>191</v>
      </c>
      <c r="K117" s="424" t="s">
        <v>192</v>
      </c>
    </row>
    <row r="118" spans="1:11" ht="24.75" customHeight="1">
      <c r="A118" s="124">
        <v>111</v>
      </c>
      <c r="B118" s="383">
        <v>7</v>
      </c>
      <c r="C118" s="383">
        <v>7</v>
      </c>
      <c r="D118" s="383">
        <v>7</v>
      </c>
      <c r="E118" s="383"/>
      <c r="F118" s="125">
        <f>IF((B118+C118+D118+E118)&gt;33,FALSE,(B118+C118+D118+E118))</f>
        <v>21</v>
      </c>
      <c r="G118" s="241"/>
      <c r="H118" s="151">
        <v>908</v>
      </c>
      <c r="I118" s="149" t="s">
        <v>45</v>
      </c>
      <c r="J118" s="315" t="s">
        <v>259</v>
      </c>
      <c r="K118" s="424" t="s">
        <v>260</v>
      </c>
    </row>
    <row r="119" spans="1:11" ht="24.75" customHeight="1">
      <c r="A119" s="124">
        <v>112</v>
      </c>
      <c r="B119" s="384"/>
      <c r="C119" s="384"/>
      <c r="D119" s="384"/>
      <c r="E119" s="384"/>
      <c r="F119" s="382">
        <f>IF((B119+C119+D119+E119)&gt;33,FALSE,(B119+C119+D119+E119))</f>
        <v>0</v>
      </c>
      <c r="G119" s="241"/>
      <c r="H119" s="245">
        <v>214</v>
      </c>
      <c r="I119" s="246" t="s">
        <v>88</v>
      </c>
      <c r="J119" s="247"/>
      <c r="K119" s="421"/>
    </row>
    <row r="120" spans="1:11" ht="24.75" customHeight="1">
      <c r="A120" s="124">
        <v>113</v>
      </c>
      <c r="B120" s="383">
        <v>7</v>
      </c>
      <c r="C120" s="383">
        <v>6</v>
      </c>
      <c r="D120" s="383">
        <v>5</v>
      </c>
      <c r="E120" s="383"/>
      <c r="F120" s="125">
        <f>IF((B120+C120+D120+E120)&gt;33,FALSE,(B120+C120+D120+E120))</f>
        <v>18</v>
      </c>
      <c r="G120" s="241"/>
      <c r="H120" s="291">
        <v>803</v>
      </c>
      <c r="I120" s="298" t="s">
        <v>92</v>
      </c>
      <c r="J120" s="292" t="s">
        <v>224</v>
      </c>
      <c r="K120" s="423" t="s">
        <v>225</v>
      </c>
    </row>
    <row r="121" spans="1:11" ht="24.75" customHeight="1">
      <c r="A121" s="124">
        <v>114</v>
      </c>
      <c r="B121" s="384"/>
      <c r="C121" s="384"/>
      <c r="D121" s="384"/>
      <c r="E121" s="384"/>
      <c r="F121" s="382">
        <f>IF((B121+C121+D121+E121)&gt;33,FALSE,(B121+C121+D121+E121))</f>
        <v>0</v>
      </c>
      <c r="G121" s="241"/>
      <c r="H121" s="245">
        <v>213</v>
      </c>
      <c r="I121" s="246" t="s">
        <v>88</v>
      </c>
      <c r="J121" s="247"/>
      <c r="K121" s="421"/>
    </row>
    <row r="122" spans="1:11" ht="24.75" customHeight="1">
      <c r="A122" s="124">
        <v>115</v>
      </c>
      <c r="B122" s="384"/>
      <c r="C122" s="384"/>
      <c r="D122" s="384"/>
      <c r="E122" s="384"/>
      <c r="F122" s="382">
        <f>IF((B122+C122+D122+E122)&gt;33,FALSE,(B122+C122+D122+E122))</f>
        <v>0</v>
      </c>
      <c r="G122" s="241"/>
      <c r="H122" s="257">
        <v>709</v>
      </c>
      <c r="I122" s="258" t="s">
        <v>44</v>
      </c>
      <c r="J122" s="259"/>
      <c r="K122" s="421"/>
    </row>
    <row r="123" spans="1:11" ht="24.75" customHeight="1">
      <c r="A123" s="124">
        <v>116</v>
      </c>
      <c r="B123" s="383">
        <v>7</v>
      </c>
      <c r="C123" s="383">
        <v>5</v>
      </c>
      <c r="D123" s="383">
        <v>4</v>
      </c>
      <c r="E123" s="383"/>
      <c r="F123" s="125">
        <f>IF((B123+C123+D123+E123)&gt;33,FALSE,(B123+C123+D123+E123))</f>
        <v>16</v>
      </c>
      <c r="G123" s="241"/>
      <c r="H123" s="187">
        <v>501</v>
      </c>
      <c r="I123" s="260" t="s">
        <v>17</v>
      </c>
      <c r="J123" s="313" t="s">
        <v>174</v>
      </c>
      <c r="K123" s="424" t="s">
        <v>175</v>
      </c>
    </row>
    <row r="124" spans="1:11" ht="24.75" customHeight="1">
      <c r="A124" s="124">
        <v>117</v>
      </c>
      <c r="B124" s="384"/>
      <c r="C124" s="384"/>
      <c r="D124" s="384"/>
      <c r="E124" s="384"/>
      <c r="F124" s="382">
        <f>IF((B124+C124+D124+E124)&gt;33,FALSE,(B124+C124+D124+E124))</f>
        <v>0</v>
      </c>
      <c r="G124" s="241"/>
      <c r="H124" s="257">
        <v>714</v>
      </c>
      <c r="I124" s="258" t="s">
        <v>44</v>
      </c>
      <c r="J124" s="259"/>
      <c r="K124" s="421"/>
    </row>
    <row r="125" spans="1:11" ht="24.75" customHeight="1">
      <c r="A125" s="124">
        <v>118</v>
      </c>
      <c r="B125" s="383">
        <v>8</v>
      </c>
      <c r="C125" s="383">
        <v>7</v>
      </c>
      <c r="D125" s="383">
        <v>7</v>
      </c>
      <c r="E125" s="383"/>
      <c r="F125" s="125">
        <f>IF((B125+C125+D125+E125)&gt;33,FALSE,(B125+C125+D125+E125))</f>
        <v>22</v>
      </c>
      <c r="G125" s="241"/>
      <c r="H125" s="11">
        <v>103</v>
      </c>
      <c r="I125" s="90" t="s">
        <v>15</v>
      </c>
      <c r="J125" s="309" t="s">
        <v>105</v>
      </c>
      <c r="K125" s="424" t="s">
        <v>108</v>
      </c>
    </row>
    <row r="126" spans="1:11" ht="24.75" customHeight="1">
      <c r="A126" s="124">
        <v>119</v>
      </c>
      <c r="B126" s="383">
        <v>6</v>
      </c>
      <c r="C126" s="383">
        <v>6</v>
      </c>
      <c r="D126" s="383">
        <v>7</v>
      </c>
      <c r="E126" s="383"/>
      <c r="F126" s="125">
        <f>IF((B126+C126+D126+E126)&gt;33,FALSE,(B126+C126+D126+E126))</f>
        <v>19</v>
      </c>
      <c r="G126" s="241"/>
      <c r="H126" s="151">
        <v>911</v>
      </c>
      <c r="I126" s="149" t="s">
        <v>45</v>
      </c>
      <c r="J126" s="315" t="s">
        <v>257</v>
      </c>
      <c r="K126" s="424" t="s">
        <v>264</v>
      </c>
    </row>
    <row r="127" spans="1:11" ht="24.75" customHeight="1">
      <c r="A127" s="124">
        <v>120</v>
      </c>
      <c r="B127" s="384"/>
      <c r="C127" s="384"/>
      <c r="D127" s="384"/>
      <c r="E127" s="384"/>
      <c r="F127" s="382">
        <f>IF((B127+C127+D127+E127)&gt;33,FALSE,(B127+C127+D127+E127))</f>
        <v>0</v>
      </c>
      <c r="G127" s="241"/>
      <c r="H127" s="245">
        <v>204</v>
      </c>
      <c r="I127" s="246" t="s">
        <v>88</v>
      </c>
      <c r="J127" s="247"/>
      <c r="K127" s="421"/>
    </row>
    <row r="128" spans="1:11" ht="24.75" customHeight="1">
      <c r="A128" s="124">
        <v>121</v>
      </c>
      <c r="B128" s="383">
        <v>6</v>
      </c>
      <c r="C128" s="383">
        <v>6</v>
      </c>
      <c r="D128" s="383">
        <v>7</v>
      </c>
      <c r="E128" s="383"/>
      <c r="F128" s="125">
        <f>IF((B128+C128+D128+E128)&gt;33,FALSE,(B128+C128+D128+E128))</f>
        <v>19</v>
      </c>
      <c r="G128" s="241"/>
      <c r="H128" s="12">
        <v>610</v>
      </c>
      <c r="I128" s="92" t="s">
        <v>79</v>
      </c>
      <c r="J128" s="314" t="s">
        <v>207</v>
      </c>
      <c r="K128" s="424" t="s">
        <v>210</v>
      </c>
    </row>
    <row r="129" spans="1:11" ht="24.75" customHeight="1">
      <c r="A129" s="124">
        <v>122</v>
      </c>
      <c r="B129" s="383">
        <v>6</v>
      </c>
      <c r="C129" s="383">
        <v>5</v>
      </c>
      <c r="D129" s="383">
        <v>5</v>
      </c>
      <c r="E129" s="383"/>
      <c r="F129" s="125">
        <f>IF((B129+C129+D129+E129)&gt;33,FALSE,(B129+C129+D129+E129))</f>
        <v>16</v>
      </c>
      <c r="G129" s="241"/>
      <c r="H129" s="151">
        <v>905</v>
      </c>
      <c r="I129" s="149" t="s">
        <v>45</v>
      </c>
      <c r="J129" s="315" t="s">
        <v>253</v>
      </c>
      <c r="K129" s="424" t="s">
        <v>254</v>
      </c>
    </row>
    <row r="130" spans="1:11" ht="24.75" customHeight="1">
      <c r="A130" s="124">
        <v>123</v>
      </c>
      <c r="B130" s="383">
        <v>8</v>
      </c>
      <c r="C130" s="383">
        <v>7</v>
      </c>
      <c r="D130" s="383">
        <v>8</v>
      </c>
      <c r="E130" s="383">
        <v>3</v>
      </c>
      <c r="F130" s="125">
        <f>IF((B130+C130+D130+E130)&gt;33,FALSE,(B130+C130+D130+E130))</f>
        <v>26</v>
      </c>
      <c r="G130" s="241"/>
      <c r="H130" s="11">
        <v>109</v>
      </c>
      <c r="I130" s="90" t="s">
        <v>15</v>
      </c>
      <c r="J130" s="309" t="s">
        <v>114</v>
      </c>
      <c r="K130" s="424" t="s">
        <v>116</v>
      </c>
    </row>
    <row r="131" spans="1:11" ht="24.75" customHeight="1">
      <c r="A131" s="124">
        <v>124</v>
      </c>
      <c r="B131" s="383">
        <v>6</v>
      </c>
      <c r="C131" s="383">
        <v>7</v>
      </c>
      <c r="D131" s="383">
        <v>7</v>
      </c>
      <c r="E131" s="383"/>
      <c r="F131" s="125">
        <f>IF((B131+C131+D131+E131)&gt;33,FALSE,(B131+C131+D131+E131))</f>
        <v>20</v>
      </c>
      <c r="G131" s="241"/>
      <c r="H131" s="11">
        <v>114</v>
      </c>
      <c r="I131" s="90" t="s">
        <v>15</v>
      </c>
      <c r="J131" s="309" t="s">
        <v>119</v>
      </c>
      <c r="K131" s="424" t="s">
        <v>123</v>
      </c>
    </row>
    <row r="132" spans="1:11" ht="24.75" customHeight="1">
      <c r="A132" s="124">
        <v>125</v>
      </c>
      <c r="B132" s="383">
        <v>8</v>
      </c>
      <c r="C132" s="383">
        <v>7</v>
      </c>
      <c r="D132" s="383">
        <v>6</v>
      </c>
      <c r="E132" s="383"/>
      <c r="F132" s="125">
        <f>IF((B132+C132+D132+E132)&gt;33,FALSE,(B132+C132+D132+E132))</f>
        <v>21</v>
      </c>
      <c r="G132" s="241"/>
      <c r="H132" s="11">
        <v>113</v>
      </c>
      <c r="I132" s="90" t="s">
        <v>15</v>
      </c>
      <c r="J132" s="309" t="s">
        <v>119</v>
      </c>
      <c r="K132" s="424" t="s">
        <v>122</v>
      </c>
    </row>
    <row r="133" spans="1:11" ht="24.75" customHeight="1">
      <c r="A133" s="124">
        <v>126</v>
      </c>
      <c r="B133" s="383">
        <v>7</v>
      </c>
      <c r="C133" s="383">
        <v>6</v>
      </c>
      <c r="D133" s="383">
        <v>4</v>
      </c>
      <c r="E133" s="383"/>
      <c r="F133" s="125">
        <f>IF((B133+C133+D133+E133)&gt;33,FALSE,(B133+C133+D133+E133))</f>
        <v>17</v>
      </c>
      <c r="G133" s="241"/>
      <c r="H133" s="146">
        <v>315</v>
      </c>
      <c r="I133" s="148" t="s">
        <v>16</v>
      </c>
      <c r="J133" s="310" t="s">
        <v>132</v>
      </c>
      <c r="K133" s="422" t="s">
        <v>149</v>
      </c>
    </row>
    <row r="134" spans="1:11" ht="24.75" customHeight="1">
      <c r="A134" s="124">
        <v>127</v>
      </c>
      <c r="B134" s="383">
        <v>7</v>
      </c>
      <c r="C134" s="383">
        <v>6</v>
      </c>
      <c r="D134" s="383">
        <v>7</v>
      </c>
      <c r="E134" s="383"/>
      <c r="F134" s="125">
        <f>IF((B134+C134+D134+E134)&gt;33,FALSE,(B134+C134+D134+E134))</f>
        <v>20</v>
      </c>
      <c r="G134" s="241"/>
      <c r="H134" s="187">
        <v>506</v>
      </c>
      <c r="I134" s="188" t="s">
        <v>17</v>
      </c>
      <c r="J134" s="313" t="s">
        <v>182</v>
      </c>
      <c r="K134" s="424" t="s">
        <v>183</v>
      </c>
    </row>
    <row r="135" spans="1:11" ht="24.75" customHeight="1">
      <c r="A135" s="124">
        <v>128</v>
      </c>
      <c r="B135" s="383">
        <v>6</v>
      </c>
      <c r="C135" s="383">
        <v>5</v>
      </c>
      <c r="D135" s="383">
        <v>6</v>
      </c>
      <c r="E135" s="383"/>
      <c r="F135" s="125">
        <f>IF((B135+C135+D135+E135)&gt;33,FALSE,(B135+C135+D135+E135))</f>
        <v>17</v>
      </c>
      <c r="G135" s="241"/>
      <c r="H135" s="18">
        <v>401</v>
      </c>
      <c r="I135" s="255" t="s">
        <v>78</v>
      </c>
      <c r="J135" s="311" t="s">
        <v>150</v>
      </c>
      <c r="K135" s="424" t="s">
        <v>151</v>
      </c>
    </row>
    <row r="136" spans="1:11" ht="24.75" customHeight="1">
      <c r="A136" s="124">
        <v>129</v>
      </c>
      <c r="B136" s="383">
        <v>7</v>
      </c>
      <c r="C136" s="383">
        <v>6</v>
      </c>
      <c r="D136" s="383">
        <v>7</v>
      </c>
      <c r="E136" s="383"/>
      <c r="F136" s="125">
        <f>IF((B136+C136+D136+E136)&gt;33,FALSE,(B136+C136+D136+E136))</f>
        <v>20</v>
      </c>
      <c r="G136" s="241"/>
      <c r="H136" s="187">
        <v>505</v>
      </c>
      <c r="I136" s="188" t="s">
        <v>17</v>
      </c>
      <c r="J136" s="313" t="s">
        <v>98</v>
      </c>
      <c r="K136" s="424" t="s">
        <v>181</v>
      </c>
    </row>
    <row r="137" spans="1:11" ht="24.75" customHeight="1">
      <c r="A137" s="124">
        <v>130</v>
      </c>
      <c r="B137" s="383">
        <v>6</v>
      </c>
      <c r="C137" s="383">
        <v>7</v>
      </c>
      <c r="D137" s="383">
        <v>7</v>
      </c>
      <c r="E137" s="383"/>
      <c r="F137" s="125">
        <f>IF((B137+C137+D137+E137)&gt;33,FALSE,(B137+C137+D137+E137))</f>
        <v>20</v>
      </c>
      <c r="G137" s="241"/>
      <c r="H137" s="12">
        <v>609</v>
      </c>
      <c r="I137" s="92" t="s">
        <v>79</v>
      </c>
      <c r="J137" s="314" t="s">
        <v>207</v>
      </c>
      <c r="K137" s="424" t="s">
        <v>209</v>
      </c>
    </row>
    <row r="138" spans="1:11" ht="24.75" customHeight="1">
      <c r="A138" s="124">
        <v>131</v>
      </c>
      <c r="B138" s="383">
        <v>8</v>
      </c>
      <c r="C138" s="383">
        <v>7</v>
      </c>
      <c r="D138" s="383">
        <v>7</v>
      </c>
      <c r="E138" s="383"/>
      <c r="F138" s="125">
        <f>IF((B138+C138+D138+E138)&gt;33,FALSE,(B138+C138+D138+E138))</f>
        <v>22</v>
      </c>
      <c r="G138" s="241"/>
      <c r="H138" s="187">
        <v>502</v>
      </c>
      <c r="I138" s="188" t="s">
        <v>17</v>
      </c>
      <c r="J138" s="313" t="s">
        <v>176</v>
      </c>
      <c r="K138" s="424" t="s">
        <v>177</v>
      </c>
    </row>
    <row r="139" spans="1:11" ht="24.75" customHeight="1">
      <c r="A139" s="124">
        <v>132</v>
      </c>
      <c r="B139" s="383">
        <v>8</v>
      </c>
      <c r="C139" s="383">
        <v>7</v>
      </c>
      <c r="D139" s="383">
        <v>8</v>
      </c>
      <c r="E139" s="383">
        <v>3</v>
      </c>
      <c r="F139" s="125">
        <f>IF((B139+C139+D139+E139)&gt;33,FALSE,(B139+C139+D139+E139))</f>
        <v>26</v>
      </c>
      <c r="G139" s="241"/>
      <c r="H139" s="12">
        <v>601</v>
      </c>
      <c r="I139" s="92" t="s">
        <v>79</v>
      </c>
      <c r="J139" s="314" t="s">
        <v>194</v>
      </c>
      <c r="K139" s="424" t="s">
        <v>195</v>
      </c>
    </row>
    <row r="140" spans="1:11" ht="24.75" customHeight="1">
      <c r="A140" s="124">
        <v>133</v>
      </c>
      <c r="B140" s="383">
        <v>6</v>
      </c>
      <c r="C140" s="383">
        <v>5</v>
      </c>
      <c r="D140" s="383">
        <v>5</v>
      </c>
      <c r="E140" s="383"/>
      <c r="F140" s="125">
        <f>IF((B140+C140+D140+E140)&gt;33,FALSE,(B140+C140+D140+E140))</f>
        <v>16</v>
      </c>
      <c r="G140" s="241"/>
      <c r="H140" s="291">
        <v>814</v>
      </c>
      <c r="I140" s="298" t="s">
        <v>92</v>
      </c>
      <c r="J140" s="292" t="s">
        <v>243</v>
      </c>
      <c r="K140" s="423" t="s">
        <v>244</v>
      </c>
    </row>
    <row r="141" spans="1:11" ht="24.75" customHeight="1">
      <c r="A141" s="124">
        <v>134</v>
      </c>
      <c r="B141" s="383">
        <v>7</v>
      </c>
      <c r="C141" s="383">
        <v>7</v>
      </c>
      <c r="D141" s="383">
        <v>7</v>
      </c>
      <c r="E141" s="383">
        <v>3</v>
      </c>
      <c r="F141" s="125">
        <f>IF((B141+C141+D141+E141)&gt;33,FALSE,(B141+C141+D141+E141))</f>
        <v>24</v>
      </c>
      <c r="G141" s="241"/>
      <c r="H141" s="11">
        <v>102</v>
      </c>
      <c r="I141" s="90" t="s">
        <v>15</v>
      </c>
      <c r="J141" s="309" t="s">
        <v>105</v>
      </c>
      <c r="K141" s="424" t="s">
        <v>107</v>
      </c>
    </row>
    <row r="142" spans="1:11" ht="24.75" customHeight="1">
      <c r="A142" s="124">
        <v>135</v>
      </c>
      <c r="B142" s="383">
        <v>7</v>
      </c>
      <c r="C142" s="383">
        <v>6</v>
      </c>
      <c r="D142" s="383">
        <v>5</v>
      </c>
      <c r="E142" s="383"/>
      <c r="F142" s="125">
        <f>IF((B142+C142+D142+E142)&gt;33,FALSE,(B142+C142+D142+E142))</f>
        <v>18</v>
      </c>
      <c r="G142" s="241"/>
      <c r="H142" s="12">
        <v>611</v>
      </c>
      <c r="I142" s="92" t="s">
        <v>79</v>
      </c>
      <c r="J142" s="314" t="s">
        <v>211</v>
      </c>
      <c r="K142" s="424" t="s">
        <v>212</v>
      </c>
    </row>
    <row r="143" spans="1:11" ht="12.75">
      <c r="A143" s="210"/>
      <c r="B143" s="210"/>
      <c r="C143" s="210"/>
      <c r="D143" s="210"/>
      <c r="E143" s="210"/>
      <c r="F143" s="210"/>
      <c r="G143" s="210"/>
      <c r="H143" s="211"/>
      <c r="I143" s="211"/>
      <c r="J143" s="211"/>
      <c r="K143" s="211"/>
    </row>
  </sheetData>
  <sheetProtection/>
  <mergeCells count="13">
    <mergeCell ref="A1:E1"/>
    <mergeCell ref="A4:B4"/>
    <mergeCell ref="C4:G4"/>
    <mergeCell ref="A5:G5"/>
    <mergeCell ref="J6:J7"/>
    <mergeCell ref="K6:K7"/>
    <mergeCell ref="G6:G7"/>
    <mergeCell ref="A2:B2"/>
    <mergeCell ref="E2:G2"/>
    <mergeCell ref="B3:C3"/>
    <mergeCell ref="E3:G3"/>
    <mergeCell ref="H6:H7"/>
    <mergeCell ref="I6:I7"/>
  </mergeCells>
  <conditionalFormatting sqref="C8:D8">
    <cfRule type="cellIs" priority="3" dxfId="0" operator="greaterThan">
      <formula>10</formula>
    </cfRule>
  </conditionalFormatting>
  <conditionalFormatting sqref="E8:E142">
    <cfRule type="cellIs" priority="1" dxfId="1" operator="greaterThan">
      <formula>3</formula>
    </cfRule>
    <cfRule type="cellIs" priority="2" dxfId="0" operator="greaterThan">
      <formula>10</formula>
    </cfRule>
  </conditionalFormatting>
  <conditionalFormatting sqref="B8">
    <cfRule type="cellIs" priority="5" dxfId="0" operator="greaterThan">
      <formula>10</formula>
    </cfRule>
  </conditionalFormatting>
  <conditionalFormatting sqref="B9:D142">
    <cfRule type="cellIs" priority="4" dxfId="0" operator="greaterThan">
      <formula>10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>
    <tabColor rgb="FFFFFF00"/>
  </sheetPr>
  <dimension ref="A1:K143"/>
  <sheetViews>
    <sheetView zoomScalePageLayoutView="0" workbookViewId="0" topLeftCell="A1">
      <pane ySplit="7" topLeftCell="A8" activePane="bottomLeft" state="frozen"/>
      <selection pane="topLeft" activeCell="K8" sqref="K8:K142"/>
      <selection pane="bottomLeft" activeCell="K8" sqref="K8:K142"/>
    </sheetView>
  </sheetViews>
  <sheetFormatPr defaultColWidth="11.421875" defaultRowHeight="12.75"/>
  <cols>
    <col min="1" max="1" width="11.421875" style="102" customWidth="1"/>
    <col min="2" max="2" width="10.57421875" style="102" customWidth="1"/>
    <col min="3" max="3" width="12.421875" style="102" customWidth="1"/>
    <col min="4" max="4" width="11.421875" style="102" customWidth="1"/>
    <col min="5" max="5" width="10.140625" style="102" customWidth="1"/>
    <col min="6" max="6" width="8.7109375" style="102" customWidth="1"/>
    <col min="7" max="7" width="41.421875" style="102" customWidth="1"/>
    <col min="8" max="8" width="8.57421875" style="143" hidden="1" customWidth="1"/>
    <col min="9" max="9" width="25.7109375" style="143" hidden="1" customWidth="1"/>
    <col min="10" max="10" width="34.7109375" style="143" hidden="1" customWidth="1"/>
    <col min="11" max="11" width="28.00390625" style="143" customWidth="1"/>
    <col min="12" max="16384" width="11.421875" style="102" customWidth="1"/>
  </cols>
  <sheetData>
    <row r="1" spans="1:7" ht="15.75">
      <c r="A1" s="494" t="str">
        <f>'Tableau de commande'!A1:C1</f>
        <v>CONCOURS INTERCLUB :    </v>
      </c>
      <c r="B1" s="494"/>
      <c r="C1" s="494"/>
      <c r="D1" s="494"/>
      <c r="E1" s="494"/>
      <c r="F1" s="221">
        <f>'Tableau de commande'!D1</f>
        <v>2019</v>
      </c>
      <c r="G1" s="167"/>
    </row>
    <row r="2" spans="1:7" ht="15.75">
      <c r="A2" s="509" t="s">
        <v>64</v>
      </c>
      <c r="B2" s="509"/>
      <c r="C2" s="168">
        <f>'Tableau de commande'!I4</f>
        <v>43568</v>
      </c>
      <c r="D2" s="103" t="s">
        <v>30</v>
      </c>
      <c r="E2" s="510" t="str">
        <f>'Tableau de commande'!E2:H2</f>
        <v>Image projetéee</v>
      </c>
      <c r="F2" s="510"/>
      <c r="G2" s="510"/>
    </row>
    <row r="3" spans="1:7" ht="31.5" customHeight="1">
      <c r="A3" s="104" t="s">
        <v>65</v>
      </c>
      <c r="B3" s="511" t="str">
        <f>'Tableau de commande'!C8</f>
        <v>Mathian Alain</v>
      </c>
      <c r="C3" s="511"/>
      <c r="D3" s="119" t="s">
        <v>31</v>
      </c>
      <c r="E3" s="512" t="str">
        <f>'Tableau de commande'!C4</f>
        <v>COURTHEZON</v>
      </c>
      <c r="F3" s="512"/>
      <c r="G3" s="512"/>
    </row>
    <row r="4" spans="1:7" ht="31.5" customHeight="1">
      <c r="A4" s="498" t="s">
        <v>70</v>
      </c>
      <c r="B4" s="498"/>
      <c r="C4" s="499" t="str">
        <f>'Tableau de commande'!C10:G10</f>
        <v>A poils et ou à plumes</v>
      </c>
      <c r="D4" s="499"/>
      <c r="E4" s="499"/>
      <c r="F4" s="499"/>
      <c r="G4" s="499"/>
    </row>
    <row r="5" spans="1:7" ht="104.25" customHeight="1">
      <c r="A5" s="495" t="str">
        <f>'Tableau de commande'!A11:G11</f>
        <v>Couleur ou monochrome. Cela peut être pris au premier degré " animaux à poils et /ou à plumes" pourquoi, pas les deux et au second degré, par exemple "un nu artistique"</v>
      </c>
      <c r="B5" s="496"/>
      <c r="C5" s="496"/>
      <c r="D5" s="496"/>
      <c r="E5" s="496"/>
      <c r="F5" s="496"/>
      <c r="G5" s="497"/>
    </row>
    <row r="6" spans="1:11" s="107" customFormat="1" ht="55.5" customHeight="1">
      <c r="A6" s="105"/>
      <c r="B6" s="106" t="s">
        <v>32</v>
      </c>
      <c r="C6" s="106" t="s">
        <v>33</v>
      </c>
      <c r="D6" s="289" t="s">
        <v>91</v>
      </c>
      <c r="E6" s="106" t="s">
        <v>34</v>
      </c>
      <c r="F6" s="105" t="s">
        <v>35</v>
      </c>
      <c r="G6" s="507" t="s">
        <v>77</v>
      </c>
      <c r="H6" s="500" t="s">
        <v>0</v>
      </c>
      <c r="I6" s="500" t="s">
        <v>1</v>
      </c>
      <c r="J6" s="500" t="s">
        <v>2</v>
      </c>
      <c r="K6" s="505" t="s">
        <v>90</v>
      </c>
    </row>
    <row r="7" spans="1:11" s="107" customFormat="1" ht="18.75" customHeight="1">
      <c r="A7" s="108" t="s">
        <v>42</v>
      </c>
      <c r="B7" s="239" t="s">
        <v>84</v>
      </c>
      <c r="C7" s="239" t="s">
        <v>84</v>
      </c>
      <c r="D7" s="239" t="s">
        <v>84</v>
      </c>
      <c r="E7" s="239" t="s">
        <v>85</v>
      </c>
      <c r="F7" s="239" t="s">
        <v>86</v>
      </c>
      <c r="G7" s="508"/>
      <c r="H7" s="501">
        <v>104</v>
      </c>
      <c r="I7" s="502" t="s">
        <v>15</v>
      </c>
      <c r="J7" s="502"/>
      <c r="K7" s="506"/>
    </row>
    <row r="8" spans="1:11" ht="24.75" customHeight="1">
      <c r="A8" s="124">
        <v>1</v>
      </c>
      <c r="B8" s="307"/>
      <c r="C8" s="307"/>
      <c r="D8" s="307"/>
      <c r="E8" s="307"/>
      <c r="F8" s="125">
        <f>IF((B8+C8+D8+E8)&gt;33,FALSE,(B8+C8+D8+E8))</f>
        <v>0</v>
      </c>
      <c r="G8" s="241"/>
      <c r="H8" s="245">
        <v>210</v>
      </c>
      <c r="I8" s="246" t="s">
        <v>88</v>
      </c>
      <c r="J8" s="247"/>
      <c r="K8" s="421"/>
    </row>
    <row r="9" spans="1:11" ht="24.75" customHeight="1">
      <c r="A9" s="124">
        <v>2</v>
      </c>
      <c r="B9" s="308">
        <v>7</v>
      </c>
      <c r="C9" s="308">
        <v>6</v>
      </c>
      <c r="D9" s="308">
        <v>8</v>
      </c>
      <c r="E9" s="308"/>
      <c r="F9" s="125">
        <f>IF((B9+C9+D9+E9)&gt;33,FALSE,(B9+C9+D9+E9))</f>
        <v>21</v>
      </c>
      <c r="G9" s="241"/>
      <c r="H9" s="146">
        <v>305</v>
      </c>
      <c r="I9" s="148" t="s">
        <v>16</v>
      </c>
      <c r="J9" s="310" t="s">
        <v>134</v>
      </c>
      <c r="K9" s="422" t="s">
        <v>135</v>
      </c>
    </row>
    <row r="10" spans="1:11" ht="24.75" customHeight="1">
      <c r="A10" s="154">
        <v>3</v>
      </c>
      <c r="B10" s="308">
        <v>3</v>
      </c>
      <c r="C10" s="308">
        <v>4</v>
      </c>
      <c r="D10" s="308">
        <v>2</v>
      </c>
      <c r="E10" s="308"/>
      <c r="F10" s="125">
        <f>IF((B10+C10+D10+E10)&gt;33,FALSE,(B10+C10+D10+E10))</f>
        <v>9</v>
      </c>
      <c r="G10" s="241"/>
      <c r="H10" s="291">
        <v>804</v>
      </c>
      <c r="I10" s="298" t="s">
        <v>92</v>
      </c>
      <c r="J10" s="292" t="s">
        <v>226</v>
      </c>
      <c r="K10" s="423" t="s">
        <v>227</v>
      </c>
    </row>
    <row r="11" spans="1:11" ht="24.75" customHeight="1">
      <c r="A11" s="124">
        <v>4</v>
      </c>
      <c r="B11" s="308">
        <v>9</v>
      </c>
      <c r="C11" s="308">
        <v>8</v>
      </c>
      <c r="D11" s="308">
        <v>8</v>
      </c>
      <c r="E11" s="308">
        <v>2</v>
      </c>
      <c r="F11" s="125">
        <f>IF((B11+C11+D11+E11)&gt;33,FALSE,(B11+C11+D11+E11))</f>
        <v>27</v>
      </c>
      <c r="G11" s="241"/>
      <c r="H11" s="18">
        <v>404</v>
      </c>
      <c r="I11" s="91" t="s">
        <v>78</v>
      </c>
      <c r="J11" s="311" t="s">
        <v>155</v>
      </c>
      <c r="K11" s="424" t="s">
        <v>156</v>
      </c>
    </row>
    <row r="12" spans="1:11" ht="24.75" customHeight="1">
      <c r="A12" s="124">
        <v>5</v>
      </c>
      <c r="B12" s="307"/>
      <c r="C12" s="307"/>
      <c r="D12" s="307"/>
      <c r="E12" s="307"/>
      <c r="F12" s="125">
        <f>IF((B12+C12+D12+E12)&gt;33,FALSE,(B12+C12+D12+E12))</f>
        <v>0</v>
      </c>
      <c r="G12" s="241"/>
      <c r="H12" s="245">
        <v>202</v>
      </c>
      <c r="I12" s="246" t="s">
        <v>88</v>
      </c>
      <c r="J12" s="247"/>
      <c r="K12" s="421"/>
    </row>
    <row r="13" spans="1:11" ht="24.75" customHeight="1">
      <c r="A13" s="124">
        <v>6</v>
      </c>
      <c r="B13" s="308">
        <v>7</v>
      </c>
      <c r="C13" s="308">
        <v>8</v>
      </c>
      <c r="D13" s="308">
        <v>6</v>
      </c>
      <c r="E13" s="308"/>
      <c r="F13" s="125">
        <f>IF((B13+C13+D13+E13)&gt;33,FALSE,(B13+C13+D13+E13))</f>
        <v>21</v>
      </c>
      <c r="G13" s="241"/>
      <c r="H13" s="291">
        <v>806</v>
      </c>
      <c r="I13" s="298" t="s">
        <v>92</v>
      </c>
      <c r="J13" s="292" t="s">
        <v>229</v>
      </c>
      <c r="K13" s="423" t="s">
        <v>230</v>
      </c>
    </row>
    <row r="14" spans="1:11" ht="24.75" customHeight="1">
      <c r="A14" s="124">
        <v>7</v>
      </c>
      <c r="B14" s="307"/>
      <c r="C14" s="307"/>
      <c r="D14" s="307"/>
      <c r="E14" s="307"/>
      <c r="F14" s="125">
        <f>IF((B14+C14+D14+E14)&gt;33,FALSE,(B14+C14+D14+E14))</f>
        <v>0</v>
      </c>
      <c r="G14" s="241"/>
      <c r="H14" s="257">
        <v>704</v>
      </c>
      <c r="I14" s="258" t="s">
        <v>44</v>
      </c>
      <c r="J14" s="259"/>
      <c r="K14" s="421"/>
    </row>
    <row r="15" spans="1:11" ht="24.75" customHeight="1">
      <c r="A15" s="124">
        <v>8</v>
      </c>
      <c r="B15" s="308">
        <v>6</v>
      </c>
      <c r="C15" s="308">
        <v>4</v>
      </c>
      <c r="D15" s="308">
        <v>7</v>
      </c>
      <c r="E15" s="308"/>
      <c r="F15" s="125">
        <f>IF((B15+C15+D15+E15)&gt;33,FALSE,(B15+C15+D15+E15))</f>
        <v>17</v>
      </c>
      <c r="G15" s="241"/>
      <c r="H15" s="291">
        <v>808</v>
      </c>
      <c r="I15" s="298" t="s">
        <v>92</v>
      </c>
      <c r="J15" s="292" t="s">
        <v>231</v>
      </c>
      <c r="K15" s="423" t="s">
        <v>233</v>
      </c>
    </row>
    <row r="16" spans="1:11" ht="24.75" customHeight="1">
      <c r="A16" s="124">
        <v>9</v>
      </c>
      <c r="B16" s="308">
        <v>10</v>
      </c>
      <c r="C16" s="308">
        <v>8</v>
      </c>
      <c r="D16" s="308">
        <v>9</v>
      </c>
      <c r="E16" s="308">
        <v>1</v>
      </c>
      <c r="F16" s="125">
        <f>IF((B16+C16+D16+E16)&gt;33,FALSE,(B16+C16+D16+E16))</f>
        <v>28</v>
      </c>
      <c r="G16" s="241"/>
      <c r="H16" s="290">
        <v>414</v>
      </c>
      <c r="I16" s="91" t="s">
        <v>78</v>
      </c>
      <c r="J16" s="312" t="s">
        <v>95</v>
      </c>
      <c r="K16" s="425" t="s">
        <v>171</v>
      </c>
    </row>
    <row r="17" spans="1:11" ht="24.75" customHeight="1">
      <c r="A17" s="124">
        <v>10</v>
      </c>
      <c r="B17" s="308">
        <v>6</v>
      </c>
      <c r="C17" s="308">
        <v>6</v>
      </c>
      <c r="D17" s="308">
        <v>5</v>
      </c>
      <c r="E17" s="308"/>
      <c r="F17" s="125">
        <f>IF((B17+C17+D17+E17)&gt;33,FALSE,(B17+C17+D17+E17))</f>
        <v>17</v>
      </c>
      <c r="G17" s="241"/>
      <c r="H17" s="151">
        <v>914</v>
      </c>
      <c r="I17" s="149" t="s">
        <v>45</v>
      </c>
      <c r="J17" s="315" t="s">
        <v>257</v>
      </c>
      <c r="K17" s="424" t="s">
        <v>268</v>
      </c>
    </row>
    <row r="18" spans="1:11" ht="24.75" customHeight="1">
      <c r="A18" s="124">
        <v>11</v>
      </c>
      <c r="B18" s="308">
        <v>8</v>
      </c>
      <c r="C18" s="308">
        <v>7</v>
      </c>
      <c r="D18" s="308">
        <v>6</v>
      </c>
      <c r="E18" s="308"/>
      <c r="F18" s="125">
        <f>IF((B18+C18+D18+E18)&gt;33,FALSE,(B18+C18+D18+E18))</f>
        <v>21</v>
      </c>
      <c r="G18" s="241"/>
      <c r="H18" s="146">
        <v>302</v>
      </c>
      <c r="I18" s="148" t="s">
        <v>16</v>
      </c>
      <c r="J18" s="310" t="s">
        <v>128</v>
      </c>
      <c r="K18" s="422" t="s">
        <v>129</v>
      </c>
    </row>
    <row r="19" spans="1:11" ht="24.75" customHeight="1">
      <c r="A19" s="124">
        <v>12</v>
      </c>
      <c r="B19" s="308">
        <v>8</v>
      </c>
      <c r="C19" s="308">
        <v>5</v>
      </c>
      <c r="D19" s="308">
        <v>6</v>
      </c>
      <c r="E19" s="308"/>
      <c r="F19" s="125">
        <f>IF((B19+C19+D19+E19)&gt;33,FALSE,(B19+C19+D19+E19))</f>
        <v>19</v>
      </c>
      <c r="G19" s="241"/>
      <c r="H19" s="291">
        <v>807</v>
      </c>
      <c r="I19" s="298" t="s">
        <v>92</v>
      </c>
      <c r="J19" s="292" t="s">
        <v>231</v>
      </c>
      <c r="K19" s="423" t="s">
        <v>232</v>
      </c>
    </row>
    <row r="20" spans="1:11" ht="24.75" customHeight="1">
      <c r="A20" s="124">
        <v>13</v>
      </c>
      <c r="B20" s="308">
        <v>7</v>
      </c>
      <c r="C20" s="308">
        <v>8</v>
      </c>
      <c r="D20" s="308">
        <v>8</v>
      </c>
      <c r="E20" s="308"/>
      <c r="F20" s="125">
        <f>IF((B20+C20+D20+E20)&gt;33,FALSE,(B20+C20+D20+E20))</f>
        <v>23</v>
      </c>
      <c r="G20" s="241"/>
      <c r="H20" s="151">
        <v>903</v>
      </c>
      <c r="I20" s="149" t="s">
        <v>45</v>
      </c>
      <c r="J20" s="315" t="s">
        <v>249</v>
      </c>
      <c r="K20" s="424" t="s">
        <v>250</v>
      </c>
    </row>
    <row r="21" spans="1:11" ht="24.75" customHeight="1">
      <c r="A21" s="124">
        <v>14</v>
      </c>
      <c r="B21" s="308">
        <v>10</v>
      </c>
      <c r="C21" s="308">
        <v>10</v>
      </c>
      <c r="D21" s="308">
        <v>10</v>
      </c>
      <c r="E21" s="308">
        <v>3</v>
      </c>
      <c r="F21" s="125">
        <f>IF((B21+C21+D21+E21)&gt;33,FALSE,(B21+C21+D21+E21))</f>
        <v>33</v>
      </c>
      <c r="G21" s="241"/>
      <c r="H21" s="18">
        <v>411</v>
      </c>
      <c r="I21" s="91" t="s">
        <v>78</v>
      </c>
      <c r="J21" s="311" t="s">
        <v>166</v>
      </c>
      <c r="K21" s="424" t="s">
        <v>167</v>
      </c>
    </row>
    <row r="22" spans="1:11" ht="24.75" customHeight="1">
      <c r="A22" s="124">
        <v>15</v>
      </c>
      <c r="B22" s="307"/>
      <c r="C22" s="307"/>
      <c r="D22" s="307"/>
      <c r="E22" s="307"/>
      <c r="F22" s="125">
        <f>IF((B22+C22+D22+E22)&gt;33,FALSE,(B22+C22+D22+E22))</f>
        <v>0</v>
      </c>
      <c r="G22" s="241"/>
      <c r="H22" s="245">
        <v>211</v>
      </c>
      <c r="I22" s="246" t="s">
        <v>88</v>
      </c>
      <c r="J22" s="247"/>
      <c r="K22" s="421"/>
    </row>
    <row r="23" spans="1:11" ht="24.75" customHeight="1">
      <c r="A23" s="124">
        <v>16</v>
      </c>
      <c r="B23" s="308">
        <v>8</v>
      </c>
      <c r="C23" s="308">
        <v>9</v>
      </c>
      <c r="D23" s="308">
        <v>10</v>
      </c>
      <c r="E23" s="308">
        <v>1</v>
      </c>
      <c r="F23" s="125">
        <f>IF((B23+C23+D23+E23)&gt;33,FALSE,(B23+C23+D23+E23))</f>
        <v>28</v>
      </c>
      <c r="G23" s="241"/>
      <c r="H23" s="291">
        <v>810</v>
      </c>
      <c r="I23" s="298" t="s">
        <v>92</v>
      </c>
      <c r="J23" s="292" t="s">
        <v>236</v>
      </c>
      <c r="K23" s="425" t="s">
        <v>237</v>
      </c>
    </row>
    <row r="24" spans="1:11" ht="24.75" customHeight="1">
      <c r="A24" s="124">
        <v>17</v>
      </c>
      <c r="B24" s="308">
        <v>6</v>
      </c>
      <c r="C24" s="308">
        <v>6</v>
      </c>
      <c r="D24" s="308">
        <v>5</v>
      </c>
      <c r="E24" s="308"/>
      <c r="F24" s="125">
        <f>IF((B24+C24+D24+E24)&gt;33,FALSE,(B24+C24+D24+E24))</f>
        <v>17</v>
      </c>
      <c r="G24" s="241"/>
      <c r="H24" s="151">
        <v>906</v>
      </c>
      <c r="I24" s="149" t="s">
        <v>45</v>
      </c>
      <c r="J24" s="315" t="s">
        <v>255</v>
      </c>
      <c r="K24" s="424" t="s">
        <v>256</v>
      </c>
    </row>
    <row r="25" spans="1:11" ht="24.75" customHeight="1">
      <c r="A25" s="124">
        <v>18</v>
      </c>
      <c r="B25" s="308">
        <v>4</v>
      </c>
      <c r="C25" s="308">
        <v>4</v>
      </c>
      <c r="D25" s="308">
        <v>6</v>
      </c>
      <c r="E25" s="308"/>
      <c r="F25" s="125">
        <f>IF((B25+C25+D25+E25)&gt;33,FALSE,(B25+C25+D25+E25))</f>
        <v>14</v>
      </c>
      <c r="G25" s="241"/>
      <c r="H25" s="12">
        <v>605</v>
      </c>
      <c r="I25" s="92" t="s">
        <v>79</v>
      </c>
      <c r="J25" s="314" t="s">
        <v>200</v>
      </c>
      <c r="K25" s="424" t="s">
        <v>202</v>
      </c>
    </row>
    <row r="26" spans="1:11" ht="24.75" customHeight="1">
      <c r="A26" s="124">
        <v>19</v>
      </c>
      <c r="B26" s="308">
        <v>3</v>
      </c>
      <c r="C26" s="308">
        <v>4</v>
      </c>
      <c r="D26" s="308">
        <v>5</v>
      </c>
      <c r="E26" s="308"/>
      <c r="F26" s="125">
        <f>IF((B26+C26+D26+E26)&gt;33,FALSE,(B26+C26+D26+E26))</f>
        <v>12</v>
      </c>
      <c r="G26" s="241"/>
      <c r="H26" s="151">
        <v>913</v>
      </c>
      <c r="I26" s="149" t="s">
        <v>45</v>
      </c>
      <c r="J26" s="315" t="s">
        <v>266</v>
      </c>
      <c r="K26" s="424" t="s">
        <v>267</v>
      </c>
    </row>
    <row r="27" spans="1:11" ht="24.75" customHeight="1">
      <c r="A27" s="124">
        <v>20</v>
      </c>
      <c r="B27" s="308">
        <v>7</v>
      </c>
      <c r="C27" s="308">
        <v>3</v>
      </c>
      <c r="D27" s="308">
        <v>6</v>
      </c>
      <c r="E27" s="308"/>
      <c r="F27" s="125">
        <f>IF((B27+C27+D27+E27)&gt;33,FALSE,(B27+C27+D27+E27))</f>
        <v>16</v>
      </c>
      <c r="G27" s="241"/>
      <c r="H27" s="187">
        <v>511</v>
      </c>
      <c r="I27" s="188" t="s">
        <v>17</v>
      </c>
      <c r="J27" s="313" t="s">
        <v>100</v>
      </c>
      <c r="K27" s="424" t="s">
        <v>188</v>
      </c>
    </row>
    <row r="28" spans="1:11" ht="24.75" customHeight="1">
      <c r="A28" s="124">
        <v>21</v>
      </c>
      <c r="B28" s="307"/>
      <c r="C28" s="307"/>
      <c r="D28" s="307"/>
      <c r="E28" s="307"/>
      <c r="F28" s="125">
        <f>IF((B28+C28+D28+E28)&gt;33,FALSE,(B28+C28+D28+E28))</f>
        <v>0</v>
      </c>
      <c r="G28" s="241"/>
      <c r="H28" s="245">
        <v>215</v>
      </c>
      <c r="I28" s="246" t="s">
        <v>88</v>
      </c>
      <c r="J28" s="247"/>
      <c r="K28" s="421"/>
    </row>
    <row r="29" spans="1:11" ht="24.75" customHeight="1">
      <c r="A29" s="124">
        <v>22</v>
      </c>
      <c r="B29" s="308">
        <v>3</v>
      </c>
      <c r="C29" s="308">
        <v>2</v>
      </c>
      <c r="D29" s="308">
        <v>4</v>
      </c>
      <c r="E29" s="308"/>
      <c r="F29" s="125">
        <f>IF((B29+C29+D29+E29)&gt;33,FALSE,(B29+C29+D29+E29))</f>
        <v>9</v>
      </c>
      <c r="G29" s="241"/>
      <c r="H29" s="12">
        <v>615</v>
      </c>
      <c r="I29" s="92" t="s">
        <v>79</v>
      </c>
      <c r="J29" s="314" t="s">
        <v>218</v>
      </c>
      <c r="K29" s="424" t="s">
        <v>219</v>
      </c>
    </row>
    <row r="30" spans="1:11" ht="24.75" customHeight="1">
      <c r="A30" s="124">
        <v>23</v>
      </c>
      <c r="B30" s="308">
        <v>7</v>
      </c>
      <c r="C30" s="308">
        <v>5</v>
      </c>
      <c r="D30" s="308">
        <v>7</v>
      </c>
      <c r="E30" s="308"/>
      <c r="F30" s="125">
        <f>IF((B30+C30+D30+E30)&gt;33,FALSE,(B30+C30+D30+E30))</f>
        <v>19</v>
      </c>
      <c r="G30" s="241"/>
      <c r="H30" s="18">
        <v>407</v>
      </c>
      <c r="I30" s="91" t="s">
        <v>78</v>
      </c>
      <c r="J30" s="311" t="s">
        <v>95</v>
      </c>
      <c r="K30" s="424" t="s">
        <v>159</v>
      </c>
    </row>
    <row r="31" spans="1:11" ht="24.75" customHeight="1">
      <c r="A31" s="124">
        <v>24</v>
      </c>
      <c r="B31" s="308">
        <v>6</v>
      </c>
      <c r="C31" s="308">
        <v>4</v>
      </c>
      <c r="D31" s="308">
        <v>7</v>
      </c>
      <c r="E31" s="308"/>
      <c r="F31" s="125">
        <f>IF((B31+C31+D31+E31)&gt;33,FALSE,(B31+C31+D31+E31))</f>
        <v>17</v>
      </c>
      <c r="G31" s="241"/>
      <c r="H31" s="18">
        <v>410</v>
      </c>
      <c r="I31" s="91" t="s">
        <v>78</v>
      </c>
      <c r="J31" s="311" t="s">
        <v>164</v>
      </c>
      <c r="K31" s="424" t="s">
        <v>165</v>
      </c>
    </row>
    <row r="32" spans="1:11" ht="24.75" customHeight="1">
      <c r="A32" s="124">
        <v>25</v>
      </c>
      <c r="B32" s="308">
        <v>5</v>
      </c>
      <c r="C32" s="308">
        <v>6</v>
      </c>
      <c r="D32" s="308">
        <v>7</v>
      </c>
      <c r="E32" s="308"/>
      <c r="F32" s="125">
        <f>IF((B32+C32+D32+E32)&gt;33,FALSE,(B32+C32+D32+E32))</f>
        <v>18</v>
      </c>
      <c r="G32" s="241"/>
      <c r="H32" s="187">
        <v>508</v>
      </c>
      <c r="I32" s="188" t="s">
        <v>17</v>
      </c>
      <c r="J32" s="313" t="s">
        <v>182</v>
      </c>
      <c r="K32" s="424" t="s">
        <v>185</v>
      </c>
    </row>
    <row r="33" spans="1:11" ht="24.75" customHeight="1">
      <c r="A33" s="124">
        <v>26</v>
      </c>
      <c r="B33" s="308">
        <v>4</v>
      </c>
      <c r="C33" s="308">
        <v>4</v>
      </c>
      <c r="D33" s="308">
        <v>4</v>
      </c>
      <c r="E33" s="308"/>
      <c r="F33" s="125">
        <f>IF((B33+C33+D33+E33)&gt;33,FALSE,(B33+C33+D33+E33))</f>
        <v>12</v>
      </c>
      <c r="G33" s="241"/>
      <c r="H33" s="151">
        <v>910</v>
      </c>
      <c r="I33" s="149" t="s">
        <v>45</v>
      </c>
      <c r="J33" s="315" t="s">
        <v>262</v>
      </c>
      <c r="K33" s="424" t="s">
        <v>263</v>
      </c>
    </row>
    <row r="34" spans="1:11" ht="24.75" customHeight="1">
      <c r="A34" s="124">
        <v>27</v>
      </c>
      <c r="B34" s="308">
        <v>7</v>
      </c>
      <c r="C34" s="308">
        <v>5</v>
      </c>
      <c r="D34" s="308">
        <v>4</v>
      </c>
      <c r="E34" s="308"/>
      <c r="F34" s="125">
        <f>IF((B34+C34+D34+E34)&gt;33,FALSE,(B34+C34+D34+E34))</f>
        <v>16</v>
      </c>
      <c r="G34" s="241"/>
      <c r="H34" s="11">
        <v>105</v>
      </c>
      <c r="I34" s="90" t="s">
        <v>15</v>
      </c>
      <c r="J34" s="309" t="s">
        <v>105</v>
      </c>
      <c r="K34" s="424" t="s">
        <v>110</v>
      </c>
    </row>
    <row r="35" spans="1:11" ht="24.75" customHeight="1">
      <c r="A35" s="124">
        <v>28</v>
      </c>
      <c r="B35" s="308">
        <v>4</v>
      </c>
      <c r="C35" s="308">
        <v>3</v>
      </c>
      <c r="D35" s="308">
        <v>4</v>
      </c>
      <c r="E35" s="308"/>
      <c r="F35" s="125">
        <f>IF((B35+C35+D35+E35)&gt;33,FALSE,(B35+C35+D35+E35))</f>
        <v>11</v>
      </c>
      <c r="G35" s="241"/>
      <c r="H35" s="12">
        <v>603</v>
      </c>
      <c r="I35" s="92" t="s">
        <v>79</v>
      </c>
      <c r="J35" s="314" t="s">
        <v>198</v>
      </c>
      <c r="K35" s="424" t="s">
        <v>199</v>
      </c>
    </row>
    <row r="36" spans="1:11" ht="24.75" customHeight="1">
      <c r="A36" s="124">
        <v>29</v>
      </c>
      <c r="B36" s="308">
        <v>4</v>
      </c>
      <c r="C36" s="308">
        <v>3</v>
      </c>
      <c r="D36" s="308">
        <v>4</v>
      </c>
      <c r="E36" s="308"/>
      <c r="F36" s="125">
        <f>IF((B36+C36+D36+E36)&gt;33,FALSE,(B36+C36+D36+E36))</f>
        <v>11</v>
      </c>
      <c r="G36" s="241"/>
      <c r="H36" s="146">
        <v>310</v>
      </c>
      <c r="I36" s="148" t="s">
        <v>16</v>
      </c>
      <c r="J36" s="310" t="s">
        <v>142</v>
      </c>
      <c r="K36" s="422" t="s">
        <v>143</v>
      </c>
    </row>
    <row r="37" spans="1:11" ht="24.75" customHeight="1">
      <c r="A37" s="124">
        <v>30</v>
      </c>
      <c r="B37" s="307"/>
      <c r="C37" s="307"/>
      <c r="D37" s="307"/>
      <c r="E37" s="307"/>
      <c r="F37" s="125">
        <f>IF((B37+C37+D37+E37)&gt;33,FALSE,(B37+C37+D37+E37))</f>
        <v>0</v>
      </c>
      <c r="G37" s="241"/>
      <c r="H37" s="257">
        <v>702</v>
      </c>
      <c r="I37" s="258" t="s">
        <v>44</v>
      </c>
      <c r="J37" s="259"/>
      <c r="K37" s="421"/>
    </row>
    <row r="38" spans="1:11" ht="24.75" customHeight="1">
      <c r="A38" s="124">
        <v>31</v>
      </c>
      <c r="B38" s="308">
        <v>10</v>
      </c>
      <c r="C38" s="308">
        <v>9</v>
      </c>
      <c r="D38" s="308">
        <v>10</v>
      </c>
      <c r="E38" s="308">
        <v>3</v>
      </c>
      <c r="F38" s="125">
        <f>IF((B38+C38+D38+E38)&gt;33,FALSE,(B38+C38+D38+E38))</f>
        <v>32</v>
      </c>
      <c r="G38" s="241"/>
      <c r="H38" s="18">
        <v>406</v>
      </c>
      <c r="I38" s="91" t="s">
        <v>78</v>
      </c>
      <c r="J38" s="311" t="s">
        <v>153</v>
      </c>
      <c r="K38" s="424" t="s">
        <v>158</v>
      </c>
    </row>
    <row r="39" spans="1:11" ht="24.75" customHeight="1">
      <c r="A39" s="124">
        <v>32</v>
      </c>
      <c r="B39" s="308">
        <v>7</v>
      </c>
      <c r="C39" s="308">
        <v>8</v>
      </c>
      <c r="D39" s="308">
        <v>5</v>
      </c>
      <c r="E39" s="308"/>
      <c r="F39" s="125">
        <f>IF((B39+C39+D39+E39)&gt;33,FALSE,(B39+C39+D39+E39))</f>
        <v>20</v>
      </c>
      <c r="G39" s="241"/>
      <c r="H39" s="18">
        <v>409</v>
      </c>
      <c r="I39" s="91" t="s">
        <v>78</v>
      </c>
      <c r="J39" s="311" t="s">
        <v>162</v>
      </c>
      <c r="K39" s="424" t="s">
        <v>163</v>
      </c>
    </row>
    <row r="40" spans="1:11" ht="24.75" customHeight="1">
      <c r="A40" s="124">
        <v>33</v>
      </c>
      <c r="B40" s="308">
        <v>6</v>
      </c>
      <c r="C40" s="308">
        <v>7</v>
      </c>
      <c r="D40" s="308">
        <v>7</v>
      </c>
      <c r="E40" s="308"/>
      <c r="F40" s="125">
        <f>IF((B40+C40+D40+E40)&gt;33,FALSE,(B40+C40+D40+E40))</f>
        <v>20</v>
      </c>
      <c r="G40" s="241"/>
      <c r="H40" s="11">
        <v>104</v>
      </c>
      <c r="I40" s="90" t="s">
        <v>15</v>
      </c>
      <c r="J40" s="309" t="s">
        <v>105</v>
      </c>
      <c r="K40" s="424" t="s">
        <v>109</v>
      </c>
    </row>
    <row r="41" spans="1:11" ht="24.75" customHeight="1">
      <c r="A41" s="124">
        <v>34</v>
      </c>
      <c r="B41" s="308">
        <v>8</v>
      </c>
      <c r="C41" s="308">
        <v>8</v>
      </c>
      <c r="D41" s="308">
        <v>10</v>
      </c>
      <c r="E41" s="308"/>
      <c r="F41" s="125">
        <f>IF((B41+C41+D41+E41)&gt;33,FALSE,(B41+C41+D41+E41))</f>
        <v>26</v>
      </c>
      <c r="G41" s="241"/>
      <c r="H41" s="187">
        <v>513</v>
      </c>
      <c r="I41" s="188" t="s">
        <v>17</v>
      </c>
      <c r="J41" s="313" t="s">
        <v>99</v>
      </c>
      <c r="K41" s="424" t="s">
        <v>190</v>
      </c>
    </row>
    <row r="42" spans="1:11" ht="24.75" customHeight="1">
      <c r="A42" s="124">
        <v>35</v>
      </c>
      <c r="B42" s="307"/>
      <c r="C42" s="307"/>
      <c r="D42" s="307"/>
      <c r="E42" s="307"/>
      <c r="F42" s="125">
        <f>IF((B42+C42+D42+E42)&gt;33,FALSE,(B42+C42+D42+E42))</f>
        <v>0</v>
      </c>
      <c r="G42" s="241"/>
      <c r="H42" s="245">
        <v>212</v>
      </c>
      <c r="I42" s="246" t="s">
        <v>88</v>
      </c>
      <c r="J42" s="247"/>
      <c r="K42" s="421"/>
    </row>
    <row r="43" spans="1:11" ht="24.75" customHeight="1">
      <c r="A43" s="124">
        <v>36</v>
      </c>
      <c r="B43" s="308">
        <v>8</v>
      </c>
      <c r="C43" s="308">
        <v>5</v>
      </c>
      <c r="D43" s="308">
        <v>7</v>
      </c>
      <c r="E43" s="308"/>
      <c r="F43" s="125">
        <f>IF((B43+C43+D43+E43)&gt;33,FALSE,(B43+C43+D43+E43))</f>
        <v>20</v>
      </c>
      <c r="G43" s="241"/>
      <c r="H43" s="146">
        <v>312</v>
      </c>
      <c r="I43" s="148" t="s">
        <v>16</v>
      </c>
      <c r="J43" s="310" t="s">
        <v>145</v>
      </c>
      <c r="K43" s="422" t="s">
        <v>146</v>
      </c>
    </row>
    <row r="44" spans="1:11" ht="24.75" customHeight="1">
      <c r="A44" s="124">
        <v>37</v>
      </c>
      <c r="B44" s="308">
        <v>6</v>
      </c>
      <c r="C44" s="308">
        <v>4</v>
      </c>
      <c r="D44" s="308">
        <v>8</v>
      </c>
      <c r="E44" s="308"/>
      <c r="F44" s="125">
        <f>IF((B44+C44+D44+E44)&gt;33,FALSE,(B44+C44+D44+E44))</f>
        <v>18</v>
      </c>
      <c r="G44" s="241"/>
      <c r="H44" s="18">
        <v>405</v>
      </c>
      <c r="I44" s="91" t="s">
        <v>78</v>
      </c>
      <c r="J44" s="311" t="s">
        <v>153</v>
      </c>
      <c r="K44" s="424" t="s">
        <v>157</v>
      </c>
    </row>
    <row r="45" spans="1:11" ht="24.75" customHeight="1">
      <c r="A45" s="124">
        <v>38</v>
      </c>
      <c r="B45" s="308">
        <v>6</v>
      </c>
      <c r="C45" s="308">
        <v>8</v>
      </c>
      <c r="D45" s="308">
        <v>5</v>
      </c>
      <c r="E45" s="308"/>
      <c r="F45" s="125">
        <f>IF((B45+C45+D45+E45)&gt;33,FALSE,(B45+C45+D45+E45))</f>
        <v>19</v>
      </c>
      <c r="G45" s="241"/>
      <c r="H45" s="18">
        <v>412</v>
      </c>
      <c r="I45" s="91" t="s">
        <v>78</v>
      </c>
      <c r="J45" s="311" t="s">
        <v>168</v>
      </c>
      <c r="K45" s="424" t="s">
        <v>169</v>
      </c>
    </row>
    <row r="46" spans="1:11" ht="24.75" customHeight="1">
      <c r="A46" s="124">
        <v>39</v>
      </c>
      <c r="B46" s="307"/>
      <c r="C46" s="307"/>
      <c r="D46" s="307"/>
      <c r="E46" s="307"/>
      <c r="F46" s="125">
        <f>IF((B46+C46+D46+E46)&gt;33,FALSE,(B46+C46+D46+E46))</f>
        <v>0</v>
      </c>
      <c r="G46" s="241"/>
      <c r="H46" s="257">
        <v>713</v>
      </c>
      <c r="I46" s="258" t="s">
        <v>44</v>
      </c>
      <c r="J46" s="259"/>
      <c r="K46" s="421"/>
    </row>
    <row r="47" spans="1:11" ht="24.75" customHeight="1">
      <c r="A47" s="124">
        <v>40</v>
      </c>
      <c r="B47" s="308">
        <v>6</v>
      </c>
      <c r="C47" s="308">
        <v>7</v>
      </c>
      <c r="D47" s="308">
        <v>8</v>
      </c>
      <c r="E47" s="308"/>
      <c r="F47" s="125">
        <f>IF((B47+C47+D47+E47)&gt;33,FALSE,(B47+C47+D47+E47))</f>
        <v>21</v>
      </c>
      <c r="G47" s="241"/>
      <c r="H47" s="18">
        <v>408</v>
      </c>
      <c r="I47" s="91" t="s">
        <v>78</v>
      </c>
      <c r="J47" s="311" t="s">
        <v>160</v>
      </c>
      <c r="K47" s="424" t="s">
        <v>161</v>
      </c>
    </row>
    <row r="48" spans="1:11" ht="24.75" customHeight="1">
      <c r="A48" s="124">
        <v>41</v>
      </c>
      <c r="B48" s="308">
        <v>7</v>
      </c>
      <c r="C48" s="308">
        <v>7</v>
      </c>
      <c r="D48" s="308">
        <v>8</v>
      </c>
      <c r="E48" s="308"/>
      <c r="F48" s="125">
        <f>IF((B48+C48+D48+E48)&gt;33,FALSE,(B48+C48+D48+E48))</f>
        <v>22</v>
      </c>
      <c r="G48" s="241"/>
      <c r="H48" s="12">
        <v>608</v>
      </c>
      <c r="I48" s="92" t="s">
        <v>79</v>
      </c>
      <c r="J48" s="314" t="s">
        <v>207</v>
      </c>
      <c r="K48" s="424" t="s">
        <v>208</v>
      </c>
    </row>
    <row r="49" spans="1:11" ht="24.75" customHeight="1">
      <c r="A49" s="124">
        <v>42</v>
      </c>
      <c r="B49" s="308">
        <v>6</v>
      </c>
      <c r="C49" s="308">
        <v>8</v>
      </c>
      <c r="D49" s="308">
        <v>9</v>
      </c>
      <c r="E49" s="308"/>
      <c r="F49" s="125">
        <f>IF((B49+C49+D49+E49)&gt;33,FALSE,(B49+C49+D49+E49))</f>
        <v>23</v>
      </c>
      <c r="G49" s="241"/>
      <c r="H49" s="291">
        <v>809</v>
      </c>
      <c r="I49" s="298" t="s">
        <v>92</v>
      </c>
      <c r="J49" s="292" t="s">
        <v>234</v>
      </c>
      <c r="K49" s="423" t="s">
        <v>235</v>
      </c>
    </row>
    <row r="50" spans="1:11" ht="24.75" customHeight="1">
      <c r="A50" s="124">
        <v>43</v>
      </c>
      <c r="B50" s="308">
        <v>8</v>
      </c>
      <c r="C50" s="308">
        <v>8</v>
      </c>
      <c r="D50" s="308">
        <v>7</v>
      </c>
      <c r="E50" s="308"/>
      <c r="F50" s="125">
        <f>IF((B50+C50+D50+E50)&gt;33,FALSE,(B50+C50+D50+E50))</f>
        <v>23</v>
      </c>
      <c r="G50" s="241"/>
      <c r="H50" s="187">
        <v>504</v>
      </c>
      <c r="I50" s="188" t="s">
        <v>17</v>
      </c>
      <c r="J50" s="313" t="s">
        <v>179</v>
      </c>
      <c r="K50" s="424" t="s">
        <v>180</v>
      </c>
    </row>
    <row r="51" spans="1:11" ht="24.75" customHeight="1">
      <c r="A51" s="124">
        <v>44</v>
      </c>
      <c r="B51" s="308">
        <v>5</v>
      </c>
      <c r="C51" s="308">
        <v>6</v>
      </c>
      <c r="D51" s="308">
        <v>6</v>
      </c>
      <c r="E51" s="308"/>
      <c r="F51" s="125">
        <f>IF((B51+C51+D51+E51)&gt;33,FALSE,(B51+C51+D51+E51))</f>
        <v>17</v>
      </c>
      <c r="G51" s="241"/>
      <c r="H51" s="151">
        <v>904</v>
      </c>
      <c r="I51" s="149" t="s">
        <v>45</v>
      </c>
      <c r="J51" s="315" t="s">
        <v>251</v>
      </c>
      <c r="K51" s="424" t="s">
        <v>252</v>
      </c>
    </row>
    <row r="52" spans="1:11" ht="24.75" customHeight="1">
      <c r="A52" s="124">
        <v>45</v>
      </c>
      <c r="B52" s="307"/>
      <c r="C52" s="307"/>
      <c r="D52" s="307"/>
      <c r="E52" s="307"/>
      <c r="F52" s="125">
        <f>IF((B52+C52+D52+E52)&gt;33,FALSE,(B52+C52+D52+E52))</f>
        <v>0</v>
      </c>
      <c r="G52" s="241"/>
      <c r="H52" s="245">
        <v>205</v>
      </c>
      <c r="I52" s="246" t="s">
        <v>88</v>
      </c>
      <c r="J52" s="247"/>
      <c r="K52" s="421"/>
    </row>
    <row r="53" spans="1:11" ht="24.75" customHeight="1">
      <c r="A53" s="124">
        <v>46</v>
      </c>
      <c r="B53" s="308">
        <v>4</v>
      </c>
      <c r="C53" s="308">
        <v>6</v>
      </c>
      <c r="D53" s="308">
        <v>4</v>
      </c>
      <c r="E53" s="308"/>
      <c r="F53" s="125">
        <f>IF((B53+C53+D53+E53)&gt;33,FALSE,(B53+C53+D53+E53))</f>
        <v>14</v>
      </c>
      <c r="G53" s="241"/>
      <c r="H53" s="11">
        <v>112</v>
      </c>
      <c r="I53" s="90" t="s">
        <v>15</v>
      </c>
      <c r="J53" s="309" t="s">
        <v>119</v>
      </c>
      <c r="K53" s="424" t="s">
        <v>121</v>
      </c>
    </row>
    <row r="54" spans="1:11" ht="24.75" customHeight="1">
      <c r="A54" s="124">
        <v>47</v>
      </c>
      <c r="B54" s="308">
        <v>7</v>
      </c>
      <c r="C54" s="308">
        <v>5</v>
      </c>
      <c r="D54" s="308">
        <v>8</v>
      </c>
      <c r="E54" s="308">
        <v>1</v>
      </c>
      <c r="F54" s="125">
        <f>IF((B54+C54+D54+E54)&gt;33,FALSE,(B54+C54+D54+E54))</f>
        <v>21</v>
      </c>
      <c r="G54" s="241"/>
      <c r="H54" s="11">
        <v>106</v>
      </c>
      <c r="I54" s="90" t="s">
        <v>15</v>
      </c>
      <c r="J54" s="309" t="s">
        <v>111</v>
      </c>
      <c r="K54" s="424" t="s">
        <v>112</v>
      </c>
    </row>
    <row r="55" spans="1:11" ht="24.75" customHeight="1">
      <c r="A55" s="124">
        <v>48</v>
      </c>
      <c r="B55" s="308">
        <v>4</v>
      </c>
      <c r="C55" s="308">
        <v>6</v>
      </c>
      <c r="D55" s="308">
        <v>5</v>
      </c>
      <c r="E55" s="308"/>
      <c r="F55" s="125">
        <f>IF((B55+C55+D55+E55)&gt;33,FALSE,(B55+C55+D55+E55))</f>
        <v>15</v>
      </c>
      <c r="G55" s="241"/>
      <c r="H55" s="12">
        <v>613</v>
      </c>
      <c r="I55" s="92" t="s">
        <v>79</v>
      </c>
      <c r="J55" s="314" t="s">
        <v>215</v>
      </c>
      <c r="K55" s="424" t="s">
        <v>216</v>
      </c>
    </row>
    <row r="56" spans="1:11" ht="24.75" customHeight="1">
      <c r="A56" s="124">
        <v>49</v>
      </c>
      <c r="B56" s="307"/>
      <c r="C56" s="307"/>
      <c r="D56" s="307"/>
      <c r="E56" s="307"/>
      <c r="F56" s="125">
        <f>IF((B56+C56+D56+E56)&gt;33,FALSE,(B56+C56+D56+E56))</f>
        <v>0</v>
      </c>
      <c r="G56" s="241"/>
      <c r="H56" s="245">
        <v>203</v>
      </c>
      <c r="I56" s="246" t="s">
        <v>88</v>
      </c>
      <c r="J56" s="247"/>
      <c r="K56" s="421"/>
    </row>
    <row r="57" spans="1:11" ht="24.75" customHeight="1">
      <c r="A57" s="124">
        <v>50</v>
      </c>
      <c r="B57" s="308">
        <v>5</v>
      </c>
      <c r="C57" s="308">
        <v>5</v>
      </c>
      <c r="D57" s="308">
        <v>5</v>
      </c>
      <c r="E57" s="308"/>
      <c r="F57" s="125">
        <f>IF((B57+C57+D57+E57)&gt;33,FALSE,(B57+C57+D57+E57))</f>
        <v>15</v>
      </c>
      <c r="G57" s="241"/>
      <c r="H57" s="11">
        <v>110</v>
      </c>
      <c r="I57" s="90" t="s">
        <v>15</v>
      </c>
      <c r="J57" s="309" t="s">
        <v>117</v>
      </c>
      <c r="K57" s="424" t="s">
        <v>118</v>
      </c>
    </row>
    <row r="58" spans="1:11" ht="24.75" customHeight="1">
      <c r="A58" s="124">
        <v>51</v>
      </c>
      <c r="B58" s="308">
        <v>4</v>
      </c>
      <c r="C58" s="308">
        <v>6</v>
      </c>
      <c r="D58" s="308">
        <v>5</v>
      </c>
      <c r="E58" s="308"/>
      <c r="F58" s="125">
        <f>IF((B58+C58+D58+E58)&gt;33,FALSE,(B58+C58+D58+E58))</f>
        <v>15</v>
      </c>
      <c r="G58" s="241"/>
      <c r="H58" s="146">
        <v>311</v>
      </c>
      <c r="I58" s="148" t="s">
        <v>16</v>
      </c>
      <c r="J58" s="310" t="s">
        <v>139</v>
      </c>
      <c r="K58" s="422" t="s">
        <v>144</v>
      </c>
    </row>
    <row r="59" spans="1:11" ht="24.75" customHeight="1">
      <c r="A59" s="124">
        <v>52</v>
      </c>
      <c r="B59" s="308">
        <v>3</v>
      </c>
      <c r="C59" s="308">
        <v>3</v>
      </c>
      <c r="D59" s="308">
        <v>2</v>
      </c>
      <c r="E59" s="308"/>
      <c r="F59" s="125">
        <f>IF((B59+C59+D59+E59)&gt;33,FALSE,(B59+C59+D59+E59))</f>
        <v>8</v>
      </c>
      <c r="G59" s="241"/>
      <c r="H59" s="291">
        <v>812</v>
      </c>
      <c r="I59" s="298" t="s">
        <v>92</v>
      </c>
      <c r="J59" s="292" t="s">
        <v>239</v>
      </c>
      <c r="K59" s="423" t="s">
        <v>240</v>
      </c>
    </row>
    <row r="60" spans="1:11" ht="24.75" customHeight="1">
      <c r="A60" s="124">
        <v>53</v>
      </c>
      <c r="B60" s="308">
        <v>5</v>
      </c>
      <c r="C60" s="308">
        <v>4</v>
      </c>
      <c r="D60" s="308">
        <v>8</v>
      </c>
      <c r="E60" s="308"/>
      <c r="F60" s="125">
        <f>IF((B60+C60+D60+E60)&gt;33,FALSE,(B60+C60+D60+E60))</f>
        <v>17</v>
      </c>
      <c r="G60" s="241"/>
      <c r="H60" s="146">
        <v>303</v>
      </c>
      <c r="I60" s="148" t="s">
        <v>16</v>
      </c>
      <c r="J60" s="310" t="s">
        <v>130</v>
      </c>
      <c r="K60" s="422" t="s">
        <v>131</v>
      </c>
    </row>
    <row r="61" spans="1:11" ht="24.75" customHeight="1">
      <c r="A61" s="124">
        <v>54</v>
      </c>
      <c r="B61" s="308">
        <v>7</v>
      </c>
      <c r="C61" s="308">
        <v>8</v>
      </c>
      <c r="D61" s="308">
        <v>10</v>
      </c>
      <c r="E61" s="308">
        <v>1</v>
      </c>
      <c r="F61" s="125">
        <f>IF((B61+C61+D61+E61)&gt;33,FALSE,(B61+C61+D61+E61))</f>
        <v>26</v>
      </c>
      <c r="G61" s="241"/>
      <c r="H61" s="151">
        <v>909</v>
      </c>
      <c r="I61" s="149" t="s">
        <v>45</v>
      </c>
      <c r="J61" s="315" t="s">
        <v>257</v>
      </c>
      <c r="K61" s="424" t="s">
        <v>261</v>
      </c>
    </row>
    <row r="62" spans="1:11" ht="24.75" customHeight="1">
      <c r="A62" s="124">
        <v>55</v>
      </c>
      <c r="B62" s="308">
        <v>8</v>
      </c>
      <c r="C62" s="308">
        <v>8</v>
      </c>
      <c r="D62" s="308">
        <v>9</v>
      </c>
      <c r="E62" s="308"/>
      <c r="F62" s="125">
        <f>IF((B62+C62+D62+E62)&gt;33,FALSE,(B62+C62+D62+E62))</f>
        <v>25</v>
      </c>
      <c r="G62" s="241"/>
      <c r="H62" s="146">
        <v>304</v>
      </c>
      <c r="I62" s="148" t="s">
        <v>16</v>
      </c>
      <c r="J62" s="310" t="s">
        <v>132</v>
      </c>
      <c r="K62" s="422" t="s">
        <v>133</v>
      </c>
    </row>
    <row r="63" spans="1:11" ht="24.75" customHeight="1">
      <c r="A63" s="124">
        <v>56</v>
      </c>
      <c r="B63" s="308">
        <v>5</v>
      </c>
      <c r="C63" s="308">
        <v>5</v>
      </c>
      <c r="D63" s="308">
        <v>5</v>
      </c>
      <c r="E63" s="308"/>
      <c r="F63" s="125">
        <f>IF((B63+C63+D63+E63)&gt;33,FALSE,(B63+C63+D63+E63))</f>
        <v>15</v>
      </c>
      <c r="G63" s="241"/>
      <c r="H63" s="187">
        <v>507</v>
      </c>
      <c r="I63" s="188" t="s">
        <v>17</v>
      </c>
      <c r="J63" s="313" t="s">
        <v>98</v>
      </c>
      <c r="K63" s="424" t="s">
        <v>184</v>
      </c>
    </row>
    <row r="64" spans="1:11" ht="24.75" customHeight="1">
      <c r="A64" s="124">
        <v>57</v>
      </c>
      <c r="B64" s="308">
        <v>6</v>
      </c>
      <c r="C64" s="308">
        <v>6</v>
      </c>
      <c r="D64" s="308">
        <v>7</v>
      </c>
      <c r="E64" s="308"/>
      <c r="F64" s="125">
        <f>IF((B64+C64+D64+E64)&gt;33,FALSE,(B64+C64+D64+E64))</f>
        <v>19</v>
      </c>
      <c r="G64" s="241"/>
      <c r="H64" s="187">
        <v>512</v>
      </c>
      <c r="I64" s="188" t="s">
        <v>17</v>
      </c>
      <c r="J64" s="313" t="s">
        <v>97</v>
      </c>
      <c r="K64" s="424" t="s">
        <v>189</v>
      </c>
    </row>
    <row r="65" spans="1:11" ht="24.75" customHeight="1">
      <c r="A65" s="124">
        <v>58</v>
      </c>
      <c r="B65" s="308">
        <v>8</v>
      </c>
      <c r="C65" s="308">
        <v>8</v>
      </c>
      <c r="D65" s="308">
        <v>9</v>
      </c>
      <c r="E65" s="308"/>
      <c r="F65" s="125">
        <f>IF((B65+C65+D65+E65)&gt;33,FALSE,(B65+C65+D65+E65))</f>
        <v>25</v>
      </c>
      <c r="G65" s="241"/>
      <c r="H65" s="146">
        <v>313</v>
      </c>
      <c r="I65" s="148" t="s">
        <v>16</v>
      </c>
      <c r="J65" s="310" t="s">
        <v>142</v>
      </c>
      <c r="K65" s="422" t="s">
        <v>147</v>
      </c>
    </row>
    <row r="66" spans="1:11" ht="24.75" customHeight="1">
      <c r="A66" s="124">
        <v>59</v>
      </c>
      <c r="B66" s="308">
        <v>8</v>
      </c>
      <c r="C66" s="308">
        <v>8</v>
      </c>
      <c r="D66" s="308">
        <v>10</v>
      </c>
      <c r="E66" s="308"/>
      <c r="F66" s="125">
        <f>IF((B66+C66+D66+E66)&gt;33,FALSE,(B66+C66+D66+E66))</f>
        <v>26</v>
      </c>
      <c r="G66" s="241"/>
      <c r="H66" s="187">
        <v>503</v>
      </c>
      <c r="I66" s="188" t="s">
        <v>17</v>
      </c>
      <c r="J66" s="313" t="s">
        <v>96</v>
      </c>
      <c r="K66" s="424" t="s">
        <v>178</v>
      </c>
    </row>
    <row r="67" spans="1:11" ht="24.75" customHeight="1">
      <c r="A67" s="124">
        <v>60</v>
      </c>
      <c r="B67" s="307"/>
      <c r="C67" s="307"/>
      <c r="D67" s="307"/>
      <c r="E67" s="307"/>
      <c r="F67" s="125">
        <f>IF((B67+C67+D67+E67)&gt;33,FALSE,(B67+C67+D67+E67))</f>
        <v>0</v>
      </c>
      <c r="G67" s="241"/>
      <c r="H67" s="257">
        <v>710</v>
      </c>
      <c r="I67" s="258" t="s">
        <v>44</v>
      </c>
      <c r="J67" s="259"/>
      <c r="K67" s="421"/>
    </row>
    <row r="68" spans="1:11" ht="24.75" customHeight="1">
      <c r="A68" s="124">
        <v>61</v>
      </c>
      <c r="B68" s="308">
        <v>5</v>
      </c>
      <c r="C68" s="308">
        <v>6</v>
      </c>
      <c r="D68" s="308">
        <v>7</v>
      </c>
      <c r="E68" s="308"/>
      <c r="F68" s="125">
        <f>IF((B68+C68+D68+E68)&gt;33,FALSE,(B68+C68+D68+E68))</f>
        <v>18</v>
      </c>
      <c r="G68" s="241"/>
      <c r="H68" s="151">
        <v>915</v>
      </c>
      <c r="I68" s="149" t="s">
        <v>45</v>
      </c>
      <c r="J68" s="315" t="s">
        <v>269</v>
      </c>
      <c r="K68" s="424" t="s">
        <v>270</v>
      </c>
    </row>
    <row r="69" spans="1:11" ht="24.75" customHeight="1">
      <c r="A69" s="124">
        <v>62</v>
      </c>
      <c r="B69" s="308">
        <v>7</v>
      </c>
      <c r="C69" s="308">
        <v>8</v>
      </c>
      <c r="D69" s="308">
        <v>10</v>
      </c>
      <c r="E69" s="308">
        <v>1</v>
      </c>
      <c r="F69" s="125">
        <f>IF((B69+C69+D69+E69)&gt;33,FALSE,(B69+C69+D69+E69))</f>
        <v>26</v>
      </c>
      <c r="G69" s="241"/>
      <c r="H69" s="291">
        <v>811</v>
      </c>
      <c r="I69" s="298" t="s">
        <v>92</v>
      </c>
      <c r="J69" s="292" t="s">
        <v>236</v>
      </c>
      <c r="K69" s="423" t="s">
        <v>238</v>
      </c>
    </row>
    <row r="70" spans="1:11" ht="24.75" customHeight="1">
      <c r="A70" s="124">
        <v>63</v>
      </c>
      <c r="B70" s="308">
        <v>4</v>
      </c>
      <c r="C70" s="308">
        <v>6</v>
      </c>
      <c r="D70" s="308">
        <v>6</v>
      </c>
      <c r="E70" s="308"/>
      <c r="F70" s="125">
        <f>IF((B70+C70+D70+E70)&gt;33,FALSE,(B70+C70+D70+E70))</f>
        <v>16</v>
      </c>
      <c r="G70" s="241"/>
      <c r="H70" s="12">
        <v>612</v>
      </c>
      <c r="I70" s="92" t="s">
        <v>79</v>
      </c>
      <c r="J70" s="314" t="s">
        <v>213</v>
      </c>
      <c r="K70" s="424" t="s">
        <v>214</v>
      </c>
    </row>
    <row r="71" spans="1:11" ht="24.75" customHeight="1">
      <c r="A71" s="124">
        <v>64</v>
      </c>
      <c r="B71" s="308">
        <v>7</v>
      </c>
      <c r="C71" s="308">
        <v>7</v>
      </c>
      <c r="D71" s="308">
        <v>9</v>
      </c>
      <c r="E71" s="308"/>
      <c r="F71" s="125">
        <f>IF((B71+C71+D71+E71)&gt;33,FALSE,(B71+C71+D71+E71))</f>
        <v>23</v>
      </c>
      <c r="G71" s="241"/>
      <c r="H71" s="290">
        <v>415</v>
      </c>
      <c r="I71" s="91" t="s">
        <v>78</v>
      </c>
      <c r="J71" s="312" t="s">
        <v>172</v>
      </c>
      <c r="K71" s="425" t="s">
        <v>173</v>
      </c>
    </row>
    <row r="72" spans="1:11" ht="24.75" customHeight="1">
      <c r="A72" s="124">
        <v>65</v>
      </c>
      <c r="B72" s="308">
        <v>7</v>
      </c>
      <c r="C72" s="308">
        <v>8</v>
      </c>
      <c r="D72" s="308">
        <v>9</v>
      </c>
      <c r="E72" s="308"/>
      <c r="F72" s="125">
        <f>IF((B72+C72+D72+E72)&gt;33,FALSE,(B72+C72+D72+E72))</f>
        <v>24</v>
      </c>
      <c r="G72" s="241"/>
      <c r="H72" s="146">
        <v>307</v>
      </c>
      <c r="I72" s="148" t="s">
        <v>16</v>
      </c>
      <c r="J72" s="310" t="s">
        <v>130</v>
      </c>
      <c r="K72" s="422" t="s">
        <v>138</v>
      </c>
    </row>
    <row r="73" spans="1:11" ht="24.75" customHeight="1">
      <c r="A73" s="124">
        <v>66</v>
      </c>
      <c r="B73" s="307"/>
      <c r="C73" s="307"/>
      <c r="D73" s="307"/>
      <c r="E73" s="307"/>
      <c r="F73" s="125">
        <f>IF((B73+C73+D73+E73)&gt;33,FALSE,(B73+C73+D73+E73))</f>
        <v>0</v>
      </c>
      <c r="G73" s="241"/>
      <c r="H73" s="257">
        <v>701</v>
      </c>
      <c r="I73" s="258" t="s">
        <v>44</v>
      </c>
      <c r="J73" s="259"/>
      <c r="K73" s="421"/>
    </row>
    <row r="74" spans="1:11" ht="24.75" customHeight="1">
      <c r="A74" s="124">
        <v>67</v>
      </c>
      <c r="B74" s="308">
        <v>7</v>
      </c>
      <c r="C74" s="308">
        <v>8</v>
      </c>
      <c r="D74" s="308">
        <v>8</v>
      </c>
      <c r="E74" s="308"/>
      <c r="F74" s="125">
        <f>IF((B74+C74+D74+E74)&gt;33,FALSE,(B74+C74+D74+E74))</f>
        <v>23</v>
      </c>
      <c r="G74" s="241"/>
      <c r="H74" s="146">
        <v>314</v>
      </c>
      <c r="I74" s="148" t="s">
        <v>16</v>
      </c>
      <c r="J74" s="310" t="s">
        <v>134</v>
      </c>
      <c r="K74" s="422" t="s">
        <v>148</v>
      </c>
    </row>
    <row r="75" spans="1:11" ht="24.75" customHeight="1">
      <c r="A75" s="124">
        <v>68</v>
      </c>
      <c r="B75" s="308">
        <v>8</v>
      </c>
      <c r="C75" s="308">
        <v>9</v>
      </c>
      <c r="D75" s="308">
        <v>10</v>
      </c>
      <c r="E75" s="308"/>
      <c r="F75" s="125">
        <f>IF((B75+C75+D75+E75)&gt;33,FALSE,(B75+C75+D75+E75))</f>
        <v>27</v>
      </c>
      <c r="G75" s="241"/>
      <c r="H75" s="291">
        <v>801</v>
      </c>
      <c r="I75" s="298" t="s">
        <v>92</v>
      </c>
      <c r="J75" s="292" t="s">
        <v>220</v>
      </c>
      <c r="K75" s="423" t="s">
        <v>221</v>
      </c>
    </row>
    <row r="76" spans="1:11" ht="24.75" customHeight="1">
      <c r="A76" s="124">
        <v>69</v>
      </c>
      <c r="B76" s="307"/>
      <c r="C76" s="307"/>
      <c r="D76" s="307"/>
      <c r="E76" s="307"/>
      <c r="F76" s="125">
        <f>IF((B76+C76+D76+E76)&gt;33,FALSE,(B76+C76+D76+E76))</f>
        <v>0</v>
      </c>
      <c r="G76" s="241"/>
      <c r="H76" s="245">
        <v>209</v>
      </c>
      <c r="I76" s="246" t="s">
        <v>88</v>
      </c>
      <c r="J76" s="247"/>
      <c r="K76" s="421"/>
    </row>
    <row r="77" spans="1:11" ht="24.75" customHeight="1">
      <c r="A77" s="124">
        <v>70</v>
      </c>
      <c r="B77" s="308">
        <v>3</v>
      </c>
      <c r="C77" s="308">
        <v>4</v>
      </c>
      <c r="D77" s="308">
        <v>6</v>
      </c>
      <c r="E77" s="308"/>
      <c r="F77" s="125">
        <f>IF((B77+C77+D77+E77)&gt;33,FALSE,(B77+C77+D77+E77))</f>
        <v>13</v>
      </c>
      <c r="G77" s="241"/>
      <c r="H77" s="291">
        <v>813</v>
      </c>
      <c r="I77" s="298" t="s">
        <v>92</v>
      </c>
      <c r="J77" s="292" t="s">
        <v>241</v>
      </c>
      <c r="K77" s="423" t="s">
        <v>242</v>
      </c>
    </row>
    <row r="78" spans="1:11" ht="24.75" customHeight="1">
      <c r="A78" s="124">
        <v>71</v>
      </c>
      <c r="B78" s="308">
        <v>6</v>
      </c>
      <c r="C78" s="308">
        <v>7</v>
      </c>
      <c r="D78" s="308">
        <v>7</v>
      </c>
      <c r="E78" s="308"/>
      <c r="F78" s="125">
        <f>IF((B78+C78+D78+E78)&gt;33,FALSE,(B78+C78+D78+E78))</f>
        <v>20</v>
      </c>
      <c r="G78" s="241"/>
      <c r="H78" s="187">
        <v>509</v>
      </c>
      <c r="I78" s="188" t="s">
        <v>17</v>
      </c>
      <c r="J78" s="313" t="s">
        <v>182</v>
      </c>
      <c r="K78" s="424" t="s">
        <v>186</v>
      </c>
    </row>
    <row r="79" spans="1:11" ht="24.75" customHeight="1">
      <c r="A79" s="124">
        <v>72</v>
      </c>
      <c r="B79" s="308">
        <v>6</v>
      </c>
      <c r="C79" s="308">
        <v>8</v>
      </c>
      <c r="D79" s="308">
        <v>9</v>
      </c>
      <c r="E79" s="308"/>
      <c r="F79" s="125">
        <f>IF((B79+C79+D79+E79)&gt;33,FALSE,(B79+C79+D79+E79))</f>
        <v>23</v>
      </c>
      <c r="G79" s="241"/>
      <c r="H79" s="146">
        <v>301</v>
      </c>
      <c r="I79" s="254" t="s">
        <v>16</v>
      </c>
      <c r="J79" s="310" t="s">
        <v>126</v>
      </c>
      <c r="K79" s="422" t="s">
        <v>127</v>
      </c>
    </row>
    <row r="80" spans="1:11" ht="24.75" customHeight="1">
      <c r="A80" s="124">
        <v>73</v>
      </c>
      <c r="B80" s="307"/>
      <c r="C80" s="307"/>
      <c r="D80" s="307"/>
      <c r="E80" s="307"/>
      <c r="F80" s="125">
        <f>IF((B80+C80+D80+E80)&gt;33,FALSE,(B80+C80+D80+E80))</f>
        <v>0</v>
      </c>
      <c r="G80" s="241"/>
      <c r="H80" s="245">
        <v>208</v>
      </c>
      <c r="I80" s="246" t="s">
        <v>88</v>
      </c>
      <c r="J80" s="247"/>
      <c r="K80" s="421"/>
    </row>
    <row r="81" spans="1:11" ht="24.75" customHeight="1">
      <c r="A81" s="124">
        <v>74</v>
      </c>
      <c r="B81" s="308">
        <v>5</v>
      </c>
      <c r="C81" s="308">
        <v>8</v>
      </c>
      <c r="D81" s="308">
        <v>7</v>
      </c>
      <c r="E81" s="308"/>
      <c r="F81" s="125">
        <f>IF((B81+C81+D81+E81)&gt;33,FALSE,(B81+C81+D81+E81))</f>
        <v>20</v>
      </c>
      <c r="G81" s="241"/>
      <c r="H81" s="11">
        <v>101</v>
      </c>
      <c r="I81" s="90" t="s">
        <v>15</v>
      </c>
      <c r="J81" s="309" t="s">
        <v>105</v>
      </c>
      <c r="K81" s="424" t="s">
        <v>106</v>
      </c>
    </row>
    <row r="82" spans="1:11" ht="24.75" customHeight="1">
      <c r="A82" s="124">
        <v>75</v>
      </c>
      <c r="B82" s="307"/>
      <c r="C82" s="307"/>
      <c r="D82" s="307"/>
      <c r="E82" s="307"/>
      <c r="F82" s="125">
        <f>IF((B82+C82+D82+E82)&gt;33,FALSE,(B82+C82+D82+E82))</f>
        <v>0</v>
      </c>
      <c r="G82" s="241"/>
      <c r="H82" s="245">
        <v>207</v>
      </c>
      <c r="I82" s="246" t="s">
        <v>88</v>
      </c>
      <c r="J82" s="247"/>
      <c r="K82" s="421"/>
    </row>
    <row r="83" spans="1:11" ht="24.75" customHeight="1">
      <c r="A83" s="124">
        <v>76</v>
      </c>
      <c r="B83" s="307"/>
      <c r="C83" s="307"/>
      <c r="D83" s="307"/>
      <c r="E83" s="307"/>
      <c r="F83" s="125">
        <f>IF((B83+C83+D83+E83)&gt;33,FALSE,(B83+C83+D83+E83))</f>
        <v>0</v>
      </c>
      <c r="G83" s="241"/>
      <c r="H83" s="257">
        <v>708</v>
      </c>
      <c r="I83" s="258" t="s">
        <v>44</v>
      </c>
      <c r="J83" s="259"/>
      <c r="K83" s="421"/>
    </row>
    <row r="84" spans="1:11" ht="24.75" customHeight="1">
      <c r="A84" s="124">
        <v>77</v>
      </c>
      <c r="B84" s="307"/>
      <c r="C84" s="307"/>
      <c r="D84" s="307"/>
      <c r="E84" s="307"/>
      <c r="F84" s="125">
        <f>IF((B84+C84+D84+E84)&gt;33,FALSE,(B84+C84+D84+E84))</f>
        <v>0</v>
      </c>
      <c r="G84" s="241"/>
      <c r="H84" s="257">
        <v>707</v>
      </c>
      <c r="I84" s="258" t="s">
        <v>44</v>
      </c>
      <c r="J84" s="259"/>
      <c r="K84" s="421"/>
    </row>
    <row r="85" spans="1:11" ht="24.75" customHeight="1">
      <c r="A85" s="124">
        <v>78</v>
      </c>
      <c r="B85" s="307"/>
      <c r="C85" s="307"/>
      <c r="D85" s="307"/>
      <c r="E85" s="307"/>
      <c r="F85" s="125">
        <f>IF((B85+C85+D85+E85)&gt;33,FALSE,(B85+C85+D85+E85))</f>
        <v>0</v>
      </c>
      <c r="G85" s="241"/>
      <c r="H85" s="257">
        <v>705</v>
      </c>
      <c r="I85" s="258" t="s">
        <v>44</v>
      </c>
      <c r="J85" s="259"/>
      <c r="K85" s="421"/>
    </row>
    <row r="86" spans="1:11" ht="24.75" customHeight="1">
      <c r="A86" s="124">
        <v>79</v>
      </c>
      <c r="B86" s="308">
        <v>7</v>
      </c>
      <c r="C86" s="308">
        <v>8</v>
      </c>
      <c r="D86" s="308">
        <v>6</v>
      </c>
      <c r="E86" s="308"/>
      <c r="F86" s="125">
        <f>IF((B86+C86+D86+E86)&gt;33,FALSE,(B86+C86+D86+E86))</f>
        <v>21</v>
      </c>
      <c r="G86" s="241"/>
      <c r="H86" s="18">
        <v>413</v>
      </c>
      <c r="I86" s="91" t="s">
        <v>78</v>
      </c>
      <c r="J86" s="311" t="s">
        <v>168</v>
      </c>
      <c r="K86" s="424" t="s">
        <v>170</v>
      </c>
    </row>
    <row r="87" spans="1:11" ht="24.75" customHeight="1">
      <c r="A87" s="124">
        <v>80</v>
      </c>
      <c r="B87" s="308">
        <v>3</v>
      </c>
      <c r="C87" s="308">
        <v>5</v>
      </c>
      <c r="D87" s="308">
        <v>5</v>
      </c>
      <c r="E87" s="308"/>
      <c r="F87" s="125">
        <f>IF((B87+C87+D87+E87)&gt;33,FALSE,(B87+C87+D87+E87))</f>
        <v>13</v>
      </c>
      <c r="G87" s="241"/>
      <c r="H87" s="12">
        <v>602</v>
      </c>
      <c r="I87" s="92" t="s">
        <v>79</v>
      </c>
      <c r="J87" s="314" t="s">
        <v>196</v>
      </c>
      <c r="K87" s="424" t="s">
        <v>197</v>
      </c>
    </row>
    <row r="88" spans="1:11" ht="24.75" customHeight="1">
      <c r="A88" s="124">
        <v>81</v>
      </c>
      <c r="B88" s="308">
        <v>4</v>
      </c>
      <c r="C88" s="308">
        <v>4</v>
      </c>
      <c r="D88" s="308">
        <v>3</v>
      </c>
      <c r="E88" s="308"/>
      <c r="F88" s="125">
        <f>IF((B88+C88+D88+E88)&gt;33,FALSE,(B88+C88+D88+E88))</f>
        <v>11</v>
      </c>
      <c r="G88" s="241"/>
      <c r="H88" s="146">
        <v>306</v>
      </c>
      <c r="I88" s="148" t="s">
        <v>16</v>
      </c>
      <c r="J88" s="310" t="s">
        <v>136</v>
      </c>
      <c r="K88" s="422" t="s">
        <v>137</v>
      </c>
    </row>
    <row r="89" spans="1:11" ht="24.75" customHeight="1">
      <c r="A89" s="124">
        <v>82</v>
      </c>
      <c r="B89" s="308">
        <v>6</v>
      </c>
      <c r="C89" s="308">
        <v>6</v>
      </c>
      <c r="D89" s="308">
        <v>5</v>
      </c>
      <c r="E89" s="308"/>
      <c r="F89" s="125">
        <f>IF((B89+C89+D89+E89)&gt;33,FALSE,(B89+C89+D89+E89))</f>
        <v>17</v>
      </c>
      <c r="G89" s="241"/>
      <c r="H89" s="12">
        <v>614</v>
      </c>
      <c r="I89" s="92" t="s">
        <v>79</v>
      </c>
      <c r="J89" s="314" t="s">
        <v>215</v>
      </c>
      <c r="K89" s="424" t="s">
        <v>217</v>
      </c>
    </row>
    <row r="90" spans="1:11" ht="24.75" customHeight="1">
      <c r="A90" s="124">
        <v>83</v>
      </c>
      <c r="B90" s="308">
        <v>4</v>
      </c>
      <c r="C90" s="308">
        <v>4</v>
      </c>
      <c r="D90" s="308">
        <v>2</v>
      </c>
      <c r="E90" s="308"/>
      <c r="F90" s="125">
        <f>IF((B90+C90+D90+E90)&gt;33,FALSE,(B90+C90+D90+E90))</f>
        <v>10</v>
      </c>
      <c r="G90" s="241"/>
      <c r="H90" s="12">
        <v>606</v>
      </c>
      <c r="I90" s="92" t="s">
        <v>79</v>
      </c>
      <c r="J90" s="314" t="s">
        <v>203</v>
      </c>
      <c r="K90" s="424" t="s">
        <v>204</v>
      </c>
    </row>
    <row r="91" spans="1:11" ht="24.75" customHeight="1">
      <c r="A91" s="124">
        <v>84</v>
      </c>
      <c r="B91" s="307"/>
      <c r="C91" s="307"/>
      <c r="D91" s="307"/>
      <c r="E91" s="307"/>
      <c r="F91" s="125">
        <f>IF((B91+C91+D91+E91)&gt;33,FALSE,(B91+C91+D91+E91))</f>
        <v>0</v>
      </c>
      <c r="G91" s="241"/>
      <c r="H91" s="245">
        <v>201</v>
      </c>
      <c r="I91" s="246" t="s">
        <v>88</v>
      </c>
      <c r="J91" s="247"/>
      <c r="K91" s="421"/>
    </row>
    <row r="92" spans="1:11" ht="24.75" customHeight="1">
      <c r="A92" s="124">
        <v>85</v>
      </c>
      <c r="B92" s="307"/>
      <c r="C92" s="307"/>
      <c r="D92" s="307"/>
      <c r="E92" s="307"/>
      <c r="F92" s="125">
        <f>IF((B92+C92+D92+E92)&gt;33,FALSE,(B92+C92+D92+E92))</f>
        <v>0</v>
      </c>
      <c r="G92" s="241"/>
      <c r="H92" s="257">
        <v>703</v>
      </c>
      <c r="I92" s="258" t="s">
        <v>44</v>
      </c>
      <c r="J92" s="259"/>
      <c r="K92" s="421"/>
    </row>
    <row r="93" spans="1:11" ht="24.75" customHeight="1">
      <c r="A93" s="124">
        <v>86</v>
      </c>
      <c r="B93" s="308">
        <v>4</v>
      </c>
      <c r="C93" s="308">
        <v>6</v>
      </c>
      <c r="D93" s="308">
        <v>6</v>
      </c>
      <c r="E93" s="308"/>
      <c r="F93" s="125">
        <f>IF((B93+C93+D93+E93)&gt;33,FALSE,(B93+C93+D93+E93))</f>
        <v>16</v>
      </c>
      <c r="G93" s="241"/>
      <c r="H93" s="151">
        <v>912</v>
      </c>
      <c r="I93" s="149" t="s">
        <v>45</v>
      </c>
      <c r="J93" s="315" t="s">
        <v>257</v>
      </c>
      <c r="K93" s="424" t="s">
        <v>265</v>
      </c>
    </row>
    <row r="94" spans="1:11" ht="24.75" customHeight="1">
      <c r="A94" s="124">
        <v>87</v>
      </c>
      <c r="B94" s="308">
        <v>8</v>
      </c>
      <c r="C94" s="308">
        <v>8</v>
      </c>
      <c r="D94" s="308">
        <v>8</v>
      </c>
      <c r="E94" s="308"/>
      <c r="F94" s="125">
        <f>IF((B94+C94+D94+E94)&gt;33,FALSE,(B94+C94+D94+E94))</f>
        <v>24</v>
      </c>
      <c r="G94" s="241"/>
      <c r="H94" s="151">
        <v>907</v>
      </c>
      <c r="I94" s="149" t="s">
        <v>45</v>
      </c>
      <c r="J94" s="315" t="s">
        <v>257</v>
      </c>
      <c r="K94" s="424" t="s">
        <v>258</v>
      </c>
    </row>
    <row r="95" spans="1:11" ht="24.75" customHeight="1">
      <c r="A95" s="124">
        <v>88</v>
      </c>
      <c r="B95" s="307"/>
      <c r="C95" s="307"/>
      <c r="D95" s="307"/>
      <c r="E95" s="307"/>
      <c r="F95" s="125">
        <f>IF((B95+C95+D95+E95)&gt;33,FALSE,(B95+C95+D95+E95))</f>
        <v>0</v>
      </c>
      <c r="G95" s="241"/>
      <c r="H95" s="257">
        <v>706</v>
      </c>
      <c r="I95" s="258" t="s">
        <v>44</v>
      </c>
      <c r="J95" s="259"/>
      <c r="K95" s="421"/>
    </row>
    <row r="96" spans="1:11" ht="24.75" customHeight="1">
      <c r="A96" s="124">
        <v>89</v>
      </c>
      <c r="B96" s="308">
        <v>3</v>
      </c>
      <c r="C96" s="308">
        <v>3</v>
      </c>
      <c r="D96" s="308">
        <v>3</v>
      </c>
      <c r="E96" s="308"/>
      <c r="F96" s="125">
        <f>IF((B96+C96+D96+E96)&gt;33,FALSE,(B96+C96+D96+E96))</f>
        <v>9</v>
      </c>
      <c r="G96" s="241"/>
      <c r="H96" s="291">
        <v>802</v>
      </c>
      <c r="I96" s="298" t="s">
        <v>92</v>
      </c>
      <c r="J96" s="292" t="s">
        <v>222</v>
      </c>
      <c r="K96" s="423" t="s">
        <v>223</v>
      </c>
    </row>
    <row r="97" spans="1:11" ht="24.75" customHeight="1">
      <c r="A97" s="124">
        <v>90</v>
      </c>
      <c r="B97" s="308">
        <v>8</v>
      </c>
      <c r="C97" s="308">
        <v>7</v>
      </c>
      <c r="D97" s="308">
        <v>9</v>
      </c>
      <c r="E97" s="308"/>
      <c r="F97" s="125">
        <f>IF((B97+C97+D97+E97)&gt;33,FALSE,(B97+C97+D97+E97))</f>
        <v>24</v>
      </c>
      <c r="G97" s="241"/>
      <c r="H97" s="146">
        <v>309</v>
      </c>
      <c r="I97" s="148" t="s">
        <v>16</v>
      </c>
      <c r="J97" s="310" t="s">
        <v>126</v>
      </c>
      <c r="K97" s="422" t="s">
        <v>141</v>
      </c>
    </row>
    <row r="98" spans="1:11" ht="24.75" customHeight="1">
      <c r="A98" s="124">
        <v>91</v>
      </c>
      <c r="B98" s="308">
        <v>8</v>
      </c>
      <c r="C98" s="308">
        <v>7</v>
      </c>
      <c r="D98" s="308">
        <v>8</v>
      </c>
      <c r="E98" s="308"/>
      <c r="F98" s="125">
        <f>IF((B98+C98+D98+E98)&gt;33,FALSE,(B98+C98+D98+E98))</f>
        <v>23</v>
      </c>
      <c r="G98" s="241"/>
      <c r="H98" s="11">
        <v>111</v>
      </c>
      <c r="I98" s="90" t="s">
        <v>15</v>
      </c>
      <c r="J98" s="309" t="s">
        <v>119</v>
      </c>
      <c r="K98" s="424" t="s">
        <v>120</v>
      </c>
    </row>
    <row r="99" spans="1:11" ht="24.75" customHeight="1">
      <c r="A99" s="124">
        <v>92</v>
      </c>
      <c r="B99" s="308">
        <v>7</v>
      </c>
      <c r="C99" s="308">
        <v>8</v>
      </c>
      <c r="D99" s="308">
        <v>7</v>
      </c>
      <c r="E99" s="308"/>
      <c r="F99" s="125">
        <f>IF((B99+C99+D99+E99)&gt;33,FALSE,(B99+C99+D99+E99))</f>
        <v>22</v>
      </c>
      <c r="G99" s="241"/>
      <c r="H99" s="11">
        <v>115</v>
      </c>
      <c r="I99" s="90" t="s">
        <v>15</v>
      </c>
      <c r="J99" s="309" t="s">
        <v>124</v>
      </c>
      <c r="K99" s="424" t="s">
        <v>125</v>
      </c>
    </row>
    <row r="100" spans="1:11" ht="24.75" customHeight="1">
      <c r="A100" s="124">
        <v>93</v>
      </c>
      <c r="B100" s="308">
        <v>3</v>
      </c>
      <c r="C100" s="308">
        <v>4</v>
      </c>
      <c r="D100" s="308">
        <v>6</v>
      </c>
      <c r="E100" s="308"/>
      <c r="F100" s="125">
        <f>IF((B100+C100+D100+E100)&gt;33,FALSE,(B100+C100+D100+E100))</f>
        <v>13</v>
      </c>
      <c r="G100" s="241"/>
      <c r="H100" s="12">
        <v>604</v>
      </c>
      <c r="I100" s="92" t="s">
        <v>79</v>
      </c>
      <c r="J100" s="314" t="s">
        <v>200</v>
      </c>
      <c r="K100" s="424" t="s">
        <v>201</v>
      </c>
    </row>
    <row r="101" spans="1:11" ht="24.75" customHeight="1">
      <c r="A101" s="124">
        <v>94</v>
      </c>
      <c r="B101" s="308">
        <v>4</v>
      </c>
      <c r="C101" s="308">
        <v>4</v>
      </c>
      <c r="D101" s="308">
        <v>5</v>
      </c>
      <c r="E101" s="308"/>
      <c r="F101" s="125">
        <f>IF((B101+C101+D101+E101)&gt;33,FALSE,(B101+C101+D101+E101))</f>
        <v>13</v>
      </c>
      <c r="G101" s="241"/>
      <c r="H101" s="18">
        <v>403</v>
      </c>
      <c r="I101" s="91" t="s">
        <v>78</v>
      </c>
      <c r="J101" s="311" t="s">
        <v>153</v>
      </c>
      <c r="K101" s="424" t="s">
        <v>154</v>
      </c>
    </row>
    <row r="102" spans="1:11" ht="24.75" customHeight="1">
      <c r="A102" s="124">
        <v>95</v>
      </c>
      <c r="B102" s="308">
        <v>5</v>
      </c>
      <c r="C102" s="308">
        <v>5</v>
      </c>
      <c r="D102" s="308">
        <v>8</v>
      </c>
      <c r="E102" s="308"/>
      <c r="F102" s="125">
        <f>IF((B102+C102+D102+E102)&gt;33,FALSE,(B102+C102+D102+E102))</f>
        <v>18</v>
      </c>
      <c r="G102" s="241"/>
      <c r="H102" s="151">
        <v>901</v>
      </c>
      <c r="I102" s="250" t="s">
        <v>45</v>
      </c>
      <c r="J102" s="315" t="s">
        <v>246</v>
      </c>
      <c r="K102" s="424" t="s">
        <v>247</v>
      </c>
    </row>
    <row r="103" spans="1:11" ht="24.75" customHeight="1">
      <c r="A103" s="124">
        <v>96</v>
      </c>
      <c r="B103" s="308">
        <v>4</v>
      </c>
      <c r="C103" s="308">
        <v>5</v>
      </c>
      <c r="D103" s="308">
        <v>5</v>
      </c>
      <c r="E103" s="308"/>
      <c r="F103" s="125">
        <f>IF((B103+C103+D103+E103)&gt;33,FALSE,(B103+C103+D103+E103))</f>
        <v>14</v>
      </c>
      <c r="G103" s="241"/>
      <c r="H103" s="11">
        <v>108</v>
      </c>
      <c r="I103" s="90" t="s">
        <v>15</v>
      </c>
      <c r="J103" s="309" t="s">
        <v>114</v>
      </c>
      <c r="K103" s="424" t="s">
        <v>115</v>
      </c>
    </row>
    <row r="104" spans="1:11" ht="24.75" customHeight="1">
      <c r="A104" s="124">
        <v>97</v>
      </c>
      <c r="B104" s="308">
        <v>3</v>
      </c>
      <c r="C104" s="308">
        <v>5</v>
      </c>
      <c r="D104" s="308">
        <v>6</v>
      </c>
      <c r="E104" s="308"/>
      <c r="F104" s="125">
        <f>IF((B104+C104+D104+E104)&gt;33,FALSE,(B104+C104+D104+E104))</f>
        <v>14</v>
      </c>
      <c r="G104" s="241"/>
      <c r="H104" s="12">
        <v>607</v>
      </c>
      <c r="I104" s="92" t="s">
        <v>79</v>
      </c>
      <c r="J104" s="314" t="s">
        <v>205</v>
      </c>
      <c r="K104" s="424" t="s">
        <v>206</v>
      </c>
    </row>
    <row r="105" spans="1:11" ht="24.75" customHeight="1">
      <c r="A105" s="124">
        <v>98</v>
      </c>
      <c r="B105" s="308">
        <v>5</v>
      </c>
      <c r="C105" s="308">
        <v>6</v>
      </c>
      <c r="D105" s="308">
        <v>8</v>
      </c>
      <c r="E105" s="308"/>
      <c r="F105" s="125">
        <f>IF((B105+C105+D105+E105)&gt;33,FALSE,(B105+C105+D105+E105))</f>
        <v>19</v>
      </c>
      <c r="G105" s="241"/>
      <c r="H105" s="151">
        <v>902</v>
      </c>
      <c r="I105" s="149" t="s">
        <v>45</v>
      </c>
      <c r="J105" s="315" t="s">
        <v>246</v>
      </c>
      <c r="K105" s="424" t="s">
        <v>248</v>
      </c>
    </row>
    <row r="106" spans="1:11" ht="24.75" customHeight="1">
      <c r="A106" s="124">
        <v>99</v>
      </c>
      <c r="B106" s="308">
        <v>5</v>
      </c>
      <c r="C106" s="308">
        <v>5</v>
      </c>
      <c r="D106" s="308">
        <v>7</v>
      </c>
      <c r="E106" s="308"/>
      <c r="F106" s="125">
        <f>IF((B106+C106+D106+E106)&gt;33,FALSE,(B106+C106+D106+E106))</f>
        <v>17</v>
      </c>
      <c r="G106" s="241"/>
      <c r="H106" s="291">
        <v>805</v>
      </c>
      <c r="I106" s="298" t="s">
        <v>92</v>
      </c>
      <c r="J106" s="292" t="s">
        <v>226</v>
      </c>
      <c r="K106" s="423" t="s">
        <v>228</v>
      </c>
    </row>
    <row r="107" spans="1:11" ht="24.75" customHeight="1">
      <c r="A107" s="124">
        <v>100</v>
      </c>
      <c r="B107" s="308">
        <v>7</v>
      </c>
      <c r="C107" s="308">
        <v>8</v>
      </c>
      <c r="D107" s="308">
        <v>8</v>
      </c>
      <c r="E107" s="308"/>
      <c r="F107" s="125">
        <f>IF((B107+C107+D107+E107)&gt;33,FALSE,(B107+C107+D107+E107))</f>
        <v>23</v>
      </c>
      <c r="G107" s="241"/>
      <c r="H107" s="11">
        <v>107</v>
      </c>
      <c r="I107" s="90" t="s">
        <v>15</v>
      </c>
      <c r="J107" s="309" t="s">
        <v>111</v>
      </c>
      <c r="K107" s="424" t="s">
        <v>113</v>
      </c>
    </row>
    <row r="108" spans="1:11" ht="24.75" customHeight="1">
      <c r="A108" s="124">
        <v>101</v>
      </c>
      <c r="B108" s="307"/>
      <c r="C108" s="307"/>
      <c r="D108" s="307"/>
      <c r="E108" s="307"/>
      <c r="F108" s="125">
        <f>IF((B108+C108+D108+E108)&gt;33,FALSE,(B108+C108+D108+E108))</f>
        <v>0</v>
      </c>
      <c r="G108" s="241"/>
      <c r="H108" s="257">
        <v>711</v>
      </c>
      <c r="I108" s="258" t="s">
        <v>44</v>
      </c>
      <c r="J108" s="259"/>
      <c r="K108" s="421"/>
    </row>
    <row r="109" spans="1:11" ht="24.75" customHeight="1">
      <c r="A109" s="124">
        <v>102</v>
      </c>
      <c r="B109" s="308">
        <v>4</v>
      </c>
      <c r="C109" s="308">
        <v>6</v>
      </c>
      <c r="D109" s="308">
        <v>8</v>
      </c>
      <c r="E109" s="308"/>
      <c r="F109" s="125">
        <f>IF((B109+C109+D109+E109)&gt;33,FALSE,(B109+C109+D109+E109))</f>
        <v>18</v>
      </c>
      <c r="G109" s="241"/>
      <c r="H109" s="187">
        <v>510</v>
      </c>
      <c r="I109" s="188" t="s">
        <v>17</v>
      </c>
      <c r="J109" s="313" t="s">
        <v>97</v>
      </c>
      <c r="K109" s="424" t="s">
        <v>187</v>
      </c>
    </row>
    <row r="110" spans="1:11" ht="24.75" customHeight="1">
      <c r="A110" s="124">
        <v>103</v>
      </c>
      <c r="B110" s="308">
        <v>8</v>
      </c>
      <c r="C110" s="308">
        <v>6</v>
      </c>
      <c r="D110" s="308">
        <v>8</v>
      </c>
      <c r="E110" s="308"/>
      <c r="F110" s="125">
        <f>IF((B110+C110+D110+E110)&gt;33,FALSE,(B110+C110+D110+E110))</f>
        <v>22</v>
      </c>
      <c r="G110" s="241"/>
      <c r="H110" s="291">
        <v>815</v>
      </c>
      <c r="I110" s="298" t="s">
        <v>92</v>
      </c>
      <c r="J110" s="292" t="s">
        <v>243</v>
      </c>
      <c r="K110" s="423" t="s">
        <v>245</v>
      </c>
    </row>
    <row r="111" spans="1:11" ht="24.75" customHeight="1">
      <c r="A111" s="124">
        <v>104</v>
      </c>
      <c r="B111" s="308">
        <v>7</v>
      </c>
      <c r="C111" s="308">
        <v>6</v>
      </c>
      <c r="D111" s="308">
        <v>7</v>
      </c>
      <c r="E111" s="308"/>
      <c r="F111" s="125">
        <f>IF((B111+C111+D111+E111)&gt;33,FALSE,(B111+C111+D111+E111))</f>
        <v>20</v>
      </c>
      <c r="G111" s="241"/>
      <c r="H111" s="18">
        <v>402</v>
      </c>
      <c r="I111" s="91" t="s">
        <v>78</v>
      </c>
      <c r="J111" s="311" t="s">
        <v>150</v>
      </c>
      <c r="K111" s="424" t="s">
        <v>152</v>
      </c>
    </row>
    <row r="112" spans="1:11" ht="24.75" customHeight="1">
      <c r="A112" s="124">
        <v>105</v>
      </c>
      <c r="B112" s="307"/>
      <c r="C112" s="307"/>
      <c r="D112" s="307"/>
      <c r="E112" s="307"/>
      <c r="F112" s="125">
        <f>IF((B112+C112+D112+E112)&gt;33,FALSE,(B112+C112+D112+E112))</f>
        <v>0</v>
      </c>
      <c r="G112" s="241"/>
      <c r="H112" s="245">
        <v>206</v>
      </c>
      <c r="I112" s="246" t="s">
        <v>88</v>
      </c>
      <c r="J112" s="247"/>
      <c r="K112" s="421"/>
    </row>
    <row r="113" spans="1:11" ht="24.75" customHeight="1">
      <c r="A113" s="124">
        <v>106</v>
      </c>
      <c r="B113" s="308">
        <v>6</v>
      </c>
      <c r="C113" s="308">
        <v>4</v>
      </c>
      <c r="D113" s="308">
        <v>5</v>
      </c>
      <c r="E113" s="308"/>
      <c r="F113" s="125">
        <f>IF((B113+C113+D113+E113)&gt;33,FALSE,(B113+C113+D113+E113))</f>
        <v>15</v>
      </c>
      <c r="G113" s="241"/>
      <c r="H113" s="146">
        <v>308</v>
      </c>
      <c r="I113" s="148" t="s">
        <v>16</v>
      </c>
      <c r="J113" s="310" t="s">
        <v>139</v>
      </c>
      <c r="K113" s="422" t="s">
        <v>140</v>
      </c>
    </row>
    <row r="114" spans="1:11" ht="24.75" customHeight="1">
      <c r="A114" s="124">
        <v>107</v>
      </c>
      <c r="B114" s="307"/>
      <c r="C114" s="307"/>
      <c r="D114" s="307"/>
      <c r="E114" s="307"/>
      <c r="F114" s="125">
        <f>IF((B114+C114+D114+E114)&gt;33,FALSE,(B114+C114+D114+E114))</f>
        <v>0</v>
      </c>
      <c r="G114" s="241"/>
      <c r="H114" s="257">
        <v>712</v>
      </c>
      <c r="I114" s="258" t="s">
        <v>44</v>
      </c>
      <c r="J114" s="259"/>
      <c r="K114" s="421"/>
    </row>
    <row r="115" spans="1:11" ht="24.75" customHeight="1">
      <c r="A115" s="124">
        <v>108</v>
      </c>
      <c r="B115" s="308">
        <v>7</v>
      </c>
      <c r="C115" s="308">
        <v>7</v>
      </c>
      <c r="D115" s="308">
        <v>9</v>
      </c>
      <c r="E115" s="308"/>
      <c r="F115" s="125">
        <f>IF((B115+C115+D115+E115)&gt;33,FALSE,(B115+C115+D115+E115))</f>
        <v>23</v>
      </c>
      <c r="G115" s="241"/>
      <c r="H115" s="187">
        <v>515</v>
      </c>
      <c r="I115" s="188" t="s">
        <v>17</v>
      </c>
      <c r="J115" s="313" t="s">
        <v>96</v>
      </c>
      <c r="K115" s="424" t="s">
        <v>193</v>
      </c>
    </row>
    <row r="116" spans="1:11" ht="24.75" customHeight="1">
      <c r="A116" s="124">
        <v>109</v>
      </c>
      <c r="B116" s="307"/>
      <c r="C116" s="307"/>
      <c r="D116" s="307"/>
      <c r="E116" s="307"/>
      <c r="F116" s="125">
        <f>IF((B116+C116+D116+E116)&gt;33,FALSE,(B116+C116+D116+E116))</f>
        <v>0</v>
      </c>
      <c r="G116" s="241"/>
      <c r="H116" s="257">
        <v>715</v>
      </c>
      <c r="I116" s="258" t="s">
        <v>44</v>
      </c>
      <c r="J116" s="259"/>
      <c r="K116" s="421"/>
    </row>
    <row r="117" spans="1:11" ht="24.75" customHeight="1">
      <c r="A117" s="124">
        <v>110</v>
      </c>
      <c r="B117" s="308">
        <v>6</v>
      </c>
      <c r="C117" s="308">
        <v>7</v>
      </c>
      <c r="D117" s="308">
        <v>6</v>
      </c>
      <c r="E117" s="308"/>
      <c r="F117" s="125">
        <f>IF((B117+C117+D117+E117)&gt;33,FALSE,(B117+C117+D117+E117))</f>
        <v>19</v>
      </c>
      <c r="G117" s="241"/>
      <c r="H117" s="187">
        <v>514</v>
      </c>
      <c r="I117" s="188" t="s">
        <v>17</v>
      </c>
      <c r="J117" s="313" t="s">
        <v>191</v>
      </c>
      <c r="K117" s="424" t="s">
        <v>192</v>
      </c>
    </row>
    <row r="118" spans="1:11" ht="24.75" customHeight="1">
      <c r="A118" s="124">
        <v>111</v>
      </c>
      <c r="B118" s="308">
        <v>6</v>
      </c>
      <c r="C118" s="308">
        <v>5</v>
      </c>
      <c r="D118" s="308">
        <v>7</v>
      </c>
      <c r="E118" s="308"/>
      <c r="F118" s="125">
        <f>IF((B118+C118+D118+E118)&gt;33,FALSE,(B118+C118+D118+E118))</f>
        <v>18</v>
      </c>
      <c r="G118" s="241"/>
      <c r="H118" s="151">
        <v>908</v>
      </c>
      <c r="I118" s="149" t="s">
        <v>45</v>
      </c>
      <c r="J118" s="315" t="s">
        <v>259</v>
      </c>
      <c r="K118" s="424" t="s">
        <v>260</v>
      </c>
    </row>
    <row r="119" spans="1:11" ht="24.75" customHeight="1">
      <c r="A119" s="124">
        <v>112</v>
      </c>
      <c r="B119" s="307"/>
      <c r="C119" s="307"/>
      <c r="D119" s="307"/>
      <c r="E119" s="307"/>
      <c r="F119" s="125">
        <f>IF((B119+C119+D119+E119)&gt;33,FALSE,(B119+C119+D119+E119))</f>
        <v>0</v>
      </c>
      <c r="G119" s="241"/>
      <c r="H119" s="245">
        <v>214</v>
      </c>
      <c r="I119" s="246" t="s">
        <v>88</v>
      </c>
      <c r="J119" s="247"/>
      <c r="K119" s="421"/>
    </row>
    <row r="120" spans="1:11" ht="24.75" customHeight="1">
      <c r="A120" s="124">
        <v>113</v>
      </c>
      <c r="B120" s="308">
        <v>5</v>
      </c>
      <c r="C120" s="308">
        <v>5</v>
      </c>
      <c r="D120" s="308">
        <v>5</v>
      </c>
      <c r="E120" s="308"/>
      <c r="F120" s="125">
        <f>IF((B120+C120+D120+E120)&gt;33,FALSE,(B120+C120+D120+E120))</f>
        <v>15</v>
      </c>
      <c r="G120" s="241"/>
      <c r="H120" s="291">
        <v>803</v>
      </c>
      <c r="I120" s="298" t="s">
        <v>92</v>
      </c>
      <c r="J120" s="292" t="s">
        <v>224</v>
      </c>
      <c r="K120" s="423" t="s">
        <v>225</v>
      </c>
    </row>
    <row r="121" spans="1:11" ht="24.75" customHeight="1">
      <c r="A121" s="124">
        <v>114</v>
      </c>
      <c r="B121" s="307"/>
      <c r="C121" s="307"/>
      <c r="D121" s="307"/>
      <c r="E121" s="307"/>
      <c r="F121" s="125">
        <f>IF((B121+C121+D121+E121)&gt;33,FALSE,(B121+C121+D121+E121))</f>
        <v>0</v>
      </c>
      <c r="G121" s="241"/>
      <c r="H121" s="245">
        <v>213</v>
      </c>
      <c r="I121" s="246" t="s">
        <v>88</v>
      </c>
      <c r="J121" s="247"/>
      <c r="K121" s="421"/>
    </row>
    <row r="122" spans="1:11" ht="24.75" customHeight="1">
      <c r="A122" s="124">
        <v>115</v>
      </c>
      <c r="B122" s="307"/>
      <c r="C122" s="307"/>
      <c r="D122" s="307"/>
      <c r="E122" s="307"/>
      <c r="F122" s="125">
        <f>IF((B122+C122+D122+E122)&gt;33,FALSE,(B122+C122+D122+E122))</f>
        <v>0</v>
      </c>
      <c r="G122" s="241"/>
      <c r="H122" s="257">
        <v>709</v>
      </c>
      <c r="I122" s="258" t="s">
        <v>44</v>
      </c>
      <c r="J122" s="259"/>
      <c r="K122" s="421"/>
    </row>
    <row r="123" spans="1:11" ht="24.75" customHeight="1">
      <c r="A123" s="124">
        <v>116</v>
      </c>
      <c r="B123" s="308">
        <v>4</v>
      </c>
      <c r="C123" s="308">
        <v>3</v>
      </c>
      <c r="D123" s="308">
        <v>2</v>
      </c>
      <c r="E123" s="308"/>
      <c r="F123" s="125">
        <f>IF((B123+C123+D123+E123)&gt;33,FALSE,(B123+C123+D123+E123))</f>
        <v>9</v>
      </c>
      <c r="G123" s="241"/>
      <c r="H123" s="187">
        <v>501</v>
      </c>
      <c r="I123" s="260" t="s">
        <v>17</v>
      </c>
      <c r="J123" s="313" t="s">
        <v>174</v>
      </c>
      <c r="K123" s="424" t="s">
        <v>175</v>
      </c>
    </row>
    <row r="124" spans="1:11" ht="24.75" customHeight="1">
      <c r="A124" s="124">
        <v>117</v>
      </c>
      <c r="B124" s="307"/>
      <c r="C124" s="307"/>
      <c r="D124" s="307"/>
      <c r="E124" s="307"/>
      <c r="F124" s="125">
        <f>IF((B124+C124+D124+E124)&gt;33,FALSE,(B124+C124+D124+E124))</f>
        <v>0</v>
      </c>
      <c r="G124" s="241"/>
      <c r="H124" s="257">
        <v>714</v>
      </c>
      <c r="I124" s="258" t="s">
        <v>44</v>
      </c>
      <c r="J124" s="259"/>
      <c r="K124" s="421"/>
    </row>
    <row r="125" spans="1:11" ht="24.75" customHeight="1">
      <c r="A125" s="124">
        <v>118</v>
      </c>
      <c r="B125" s="308">
        <v>7</v>
      </c>
      <c r="C125" s="308">
        <v>6</v>
      </c>
      <c r="D125" s="308">
        <v>8</v>
      </c>
      <c r="E125" s="308"/>
      <c r="F125" s="125">
        <f>IF((B125+C125+D125+E125)&gt;33,FALSE,(B125+C125+D125+E125))</f>
        <v>21</v>
      </c>
      <c r="G125" s="241"/>
      <c r="H125" s="11">
        <v>103</v>
      </c>
      <c r="I125" s="90" t="s">
        <v>15</v>
      </c>
      <c r="J125" s="309" t="s">
        <v>105</v>
      </c>
      <c r="K125" s="424" t="s">
        <v>108</v>
      </c>
    </row>
    <row r="126" spans="1:11" ht="24.75" customHeight="1">
      <c r="A126" s="124">
        <v>119</v>
      </c>
      <c r="B126" s="308">
        <v>5</v>
      </c>
      <c r="C126" s="308">
        <v>5</v>
      </c>
      <c r="D126" s="308">
        <v>7</v>
      </c>
      <c r="E126" s="308"/>
      <c r="F126" s="125">
        <f>IF((B126+C126+D126+E126)&gt;33,FALSE,(B126+C126+D126+E126))</f>
        <v>17</v>
      </c>
      <c r="G126" s="241"/>
      <c r="H126" s="151">
        <v>911</v>
      </c>
      <c r="I126" s="149" t="s">
        <v>45</v>
      </c>
      <c r="J126" s="315" t="s">
        <v>257</v>
      </c>
      <c r="K126" s="424" t="s">
        <v>264</v>
      </c>
    </row>
    <row r="127" spans="1:11" ht="24.75" customHeight="1">
      <c r="A127" s="124">
        <v>120</v>
      </c>
      <c r="B127" s="307"/>
      <c r="C127" s="307"/>
      <c r="D127" s="307"/>
      <c r="E127" s="307"/>
      <c r="F127" s="125">
        <f>IF((B127+C127+D127+E127)&gt;33,FALSE,(B127+C127+D127+E127))</f>
        <v>0</v>
      </c>
      <c r="G127" s="241"/>
      <c r="H127" s="245">
        <v>204</v>
      </c>
      <c r="I127" s="246" t="s">
        <v>88</v>
      </c>
      <c r="J127" s="247"/>
      <c r="K127" s="421"/>
    </row>
    <row r="128" spans="1:11" ht="24.75" customHeight="1">
      <c r="A128" s="124">
        <v>121</v>
      </c>
      <c r="B128" s="308">
        <v>5</v>
      </c>
      <c r="C128" s="308">
        <v>6</v>
      </c>
      <c r="D128" s="308">
        <v>6</v>
      </c>
      <c r="E128" s="308"/>
      <c r="F128" s="125">
        <f>IF((B128+C128+D128+E128)&gt;33,FALSE,(B128+C128+D128+E128))</f>
        <v>17</v>
      </c>
      <c r="G128" s="241"/>
      <c r="H128" s="12">
        <v>610</v>
      </c>
      <c r="I128" s="92" t="s">
        <v>79</v>
      </c>
      <c r="J128" s="314" t="s">
        <v>207</v>
      </c>
      <c r="K128" s="424" t="s">
        <v>210</v>
      </c>
    </row>
    <row r="129" spans="1:11" ht="24.75" customHeight="1">
      <c r="A129" s="124">
        <v>122</v>
      </c>
      <c r="B129" s="308">
        <v>7</v>
      </c>
      <c r="C129" s="308">
        <v>8</v>
      </c>
      <c r="D129" s="308">
        <v>9</v>
      </c>
      <c r="E129" s="308">
        <v>1</v>
      </c>
      <c r="F129" s="125">
        <f>IF((B129+C129+D129+E129)&gt;33,FALSE,(B129+C129+D129+E129))</f>
        <v>25</v>
      </c>
      <c r="G129" s="241"/>
      <c r="H129" s="151">
        <v>905</v>
      </c>
      <c r="I129" s="149" t="s">
        <v>45</v>
      </c>
      <c r="J129" s="315" t="s">
        <v>253</v>
      </c>
      <c r="K129" s="424" t="s">
        <v>254</v>
      </c>
    </row>
    <row r="130" spans="1:11" ht="24.75" customHeight="1">
      <c r="A130" s="124">
        <v>123</v>
      </c>
      <c r="B130" s="308">
        <v>6</v>
      </c>
      <c r="C130" s="308">
        <v>7</v>
      </c>
      <c r="D130" s="308">
        <v>5</v>
      </c>
      <c r="E130" s="308"/>
      <c r="F130" s="125">
        <f>IF((B130+C130+D130+E130)&gt;33,FALSE,(B130+C130+D130+E130))</f>
        <v>18</v>
      </c>
      <c r="G130" s="241"/>
      <c r="H130" s="11">
        <v>109</v>
      </c>
      <c r="I130" s="90" t="s">
        <v>15</v>
      </c>
      <c r="J130" s="309" t="s">
        <v>114</v>
      </c>
      <c r="K130" s="424" t="s">
        <v>116</v>
      </c>
    </row>
    <row r="131" spans="1:11" ht="24.75" customHeight="1">
      <c r="A131" s="124">
        <v>124</v>
      </c>
      <c r="B131" s="308">
        <v>7</v>
      </c>
      <c r="C131" s="308">
        <v>9</v>
      </c>
      <c r="D131" s="308">
        <v>8</v>
      </c>
      <c r="E131" s="308"/>
      <c r="F131" s="125">
        <f>IF((B131+C131+D131+E131)&gt;33,FALSE,(B131+C131+D131+E131))</f>
        <v>24</v>
      </c>
      <c r="G131" s="241"/>
      <c r="H131" s="11">
        <v>114</v>
      </c>
      <c r="I131" s="90" t="s">
        <v>15</v>
      </c>
      <c r="J131" s="309" t="s">
        <v>119</v>
      </c>
      <c r="K131" s="424" t="s">
        <v>123</v>
      </c>
    </row>
    <row r="132" spans="1:11" ht="24.75" customHeight="1">
      <c r="A132" s="124">
        <v>125</v>
      </c>
      <c r="B132" s="308">
        <v>7</v>
      </c>
      <c r="C132" s="308">
        <v>6</v>
      </c>
      <c r="D132" s="308">
        <v>8</v>
      </c>
      <c r="E132" s="308"/>
      <c r="F132" s="125">
        <f>IF((B132+C132+D132+E132)&gt;33,FALSE,(B132+C132+D132+E132))</f>
        <v>21</v>
      </c>
      <c r="G132" s="241"/>
      <c r="H132" s="11">
        <v>113</v>
      </c>
      <c r="I132" s="90" t="s">
        <v>15</v>
      </c>
      <c r="J132" s="309" t="s">
        <v>119</v>
      </c>
      <c r="K132" s="424" t="s">
        <v>122</v>
      </c>
    </row>
    <row r="133" spans="1:11" ht="24.75" customHeight="1">
      <c r="A133" s="124">
        <v>126</v>
      </c>
      <c r="B133" s="308">
        <v>8</v>
      </c>
      <c r="C133" s="308">
        <v>7</v>
      </c>
      <c r="D133" s="308">
        <v>9</v>
      </c>
      <c r="E133" s="308"/>
      <c r="F133" s="125">
        <f>IF((B133+C133+D133+E133)&gt;33,FALSE,(B133+C133+D133+E133))</f>
        <v>24</v>
      </c>
      <c r="G133" s="241"/>
      <c r="H133" s="146">
        <v>315</v>
      </c>
      <c r="I133" s="148" t="s">
        <v>16</v>
      </c>
      <c r="J133" s="310" t="s">
        <v>132</v>
      </c>
      <c r="K133" s="422" t="s">
        <v>149</v>
      </c>
    </row>
    <row r="134" spans="1:11" ht="24.75" customHeight="1">
      <c r="A134" s="124">
        <v>127</v>
      </c>
      <c r="B134" s="308">
        <v>7</v>
      </c>
      <c r="C134" s="308">
        <v>5</v>
      </c>
      <c r="D134" s="308">
        <v>8</v>
      </c>
      <c r="E134" s="308"/>
      <c r="F134" s="125">
        <f>IF((B134+C134+D134+E134)&gt;33,FALSE,(B134+C134+D134+E134))</f>
        <v>20</v>
      </c>
      <c r="G134" s="241"/>
      <c r="H134" s="187">
        <v>506</v>
      </c>
      <c r="I134" s="188" t="s">
        <v>17</v>
      </c>
      <c r="J134" s="313" t="s">
        <v>182</v>
      </c>
      <c r="K134" s="424" t="s">
        <v>183</v>
      </c>
    </row>
    <row r="135" spans="1:11" ht="24.75" customHeight="1">
      <c r="A135" s="124">
        <v>128</v>
      </c>
      <c r="B135" s="308">
        <v>8</v>
      </c>
      <c r="C135" s="308">
        <v>8</v>
      </c>
      <c r="D135" s="308">
        <v>8</v>
      </c>
      <c r="E135" s="308"/>
      <c r="F135" s="125">
        <f>IF((B135+C135+D135+E135)&gt;33,FALSE,(B135+C135+D135+E135))</f>
        <v>24</v>
      </c>
      <c r="G135" s="241"/>
      <c r="H135" s="18">
        <v>401</v>
      </c>
      <c r="I135" s="255" t="s">
        <v>78</v>
      </c>
      <c r="J135" s="311" t="s">
        <v>150</v>
      </c>
      <c r="K135" s="424" t="s">
        <v>151</v>
      </c>
    </row>
    <row r="136" spans="1:11" ht="24.75" customHeight="1">
      <c r="A136" s="124">
        <v>129</v>
      </c>
      <c r="B136" s="308">
        <v>6</v>
      </c>
      <c r="C136" s="308">
        <v>6</v>
      </c>
      <c r="D136" s="308">
        <v>8</v>
      </c>
      <c r="E136" s="308"/>
      <c r="F136" s="125">
        <f>IF((B136+C136+D136+E136)&gt;33,FALSE,(B136+C136+D136+E136))</f>
        <v>20</v>
      </c>
      <c r="G136" s="241"/>
      <c r="H136" s="187">
        <v>505</v>
      </c>
      <c r="I136" s="188" t="s">
        <v>17</v>
      </c>
      <c r="J136" s="313" t="s">
        <v>98</v>
      </c>
      <c r="K136" s="424" t="s">
        <v>181</v>
      </c>
    </row>
    <row r="137" spans="1:11" ht="24.75" customHeight="1">
      <c r="A137" s="124">
        <v>130</v>
      </c>
      <c r="B137" s="308">
        <v>7</v>
      </c>
      <c r="C137" s="308">
        <v>7</v>
      </c>
      <c r="D137" s="308">
        <v>8</v>
      </c>
      <c r="E137" s="308"/>
      <c r="F137" s="125">
        <f>IF((B137+C137+D137+E137)&gt;33,FALSE,(B137+C137+D137+E137))</f>
        <v>22</v>
      </c>
      <c r="G137" s="241"/>
      <c r="H137" s="12">
        <v>609</v>
      </c>
      <c r="I137" s="92" t="s">
        <v>79</v>
      </c>
      <c r="J137" s="314" t="s">
        <v>207</v>
      </c>
      <c r="K137" s="424" t="s">
        <v>209</v>
      </c>
    </row>
    <row r="138" spans="1:11" ht="24.75" customHeight="1">
      <c r="A138" s="124">
        <v>131</v>
      </c>
      <c r="B138" s="308">
        <v>9</v>
      </c>
      <c r="C138" s="308">
        <v>8</v>
      </c>
      <c r="D138" s="308">
        <v>10</v>
      </c>
      <c r="E138" s="308">
        <v>2</v>
      </c>
      <c r="F138" s="125">
        <f>IF((B138+C138+D138+E138)&gt;33,FALSE,(B138+C138+D138+E138))</f>
        <v>29</v>
      </c>
      <c r="G138" s="241"/>
      <c r="H138" s="187">
        <v>502</v>
      </c>
      <c r="I138" s="188" t="s">
        <v>17</v>
      </c>
      <c r="J138" s="313" t="s">
        <v>176</v>
      </c>
      <c r="K138" s="424" t="s">
        <v>177</v>
      </c>
    </row>
    <row r="139" spans="1:11" ht="24.75" customHeight="1">
      <c r="A139" s="124">
        <v>132</v>
      </c>
      <c r="B139" s="308">
        <v>8</v>
      </c>
      <c r="C139" s="308">
        <v>7</v>
      </c>
      <c r="D139" s="308">
        <v>9</v>
      </c>
      <c r="E139" s="308"/>
      <c r="F139" s="125">
        <f>IF((B139+C139+D139+E139)&gt;33,FALSE,(B139+C139+D139+E139))</f>
        <v>24</v>
      </c>
      <c r="G139" s="241"/>
      <c r="H139" s="12">
        <v>601</v>
      </c>
      <c r="I139" s="92" t="s">
        <v>79</v>
      </c>
      <c r="J139" s="314" t="s">
        <v>194</v>
      </c>
      <c r="K139" s="424" t="s">
        <v>195</v>
      </c>
    </row>
    <row r="140" spans="1:11" ht="24.75" customHeight="1">
      <c r="A140" s="124">
        <v>133</v>
      </c>
      <c r="B140" s="308">
        <v>5</v>
      </c>
      <c r="C140" s="308">
        <v>6</v>
      </c>
      <c r="D140" s="308">
        <v>8</v>
      </c>
      <c r="E140" s="308"/>
      <c r="F140" s="125">
        <f>IF((B140+C140+D140+E140)&gt;33,FALSE,(B140+C140+D140+E140))</f>
        <v>19</v>
      </c>
      <c r="G140" s="241"/>
      <c r="H140" s="291">
        <v>814</v>
      </c>
      <c r="I140" s="298" t="s">
        <v>92</v>
      </c>
      <c r="J140" s="292" t="s">
        <v>243</v>
      </c>
      <c r="K140" s="423" t="s">
        <v>244</v>
      </c>
    </row>
    <row r="141" spans="1:11" ht="24.75" customHeight="1">
      <c r="A141" s="124">
        <v>134</v>
      </c>
      <c r="B141" s="308">
        <v>7</v>
      </c>
      <c r="C141" s="308">
        <v>7</v>
      </c>
      <c r="D141" s="308">
        <v>8</v>
      </c>
      <c r="E141" s="308"/>
      <c r="F141" s="125">
        <f>IF((B141+C141+D141+E141)&gt;33,FALSE,(B141+C141+D141+E141))</f>
        <v>22</v>
      </c>
      <c r="G141" s="241"/>
      <c r="H141" s="11">
        <v>102</v>
      </c>
      <c r="I141" s="90" t="s">
        <v>15</v>
      </c>
      <c r="J141" s="309" t="s">
        <v>105</v>
      </c>
      <c r="K141" s="424" t="s">
        <v>107</v>
      </c>
    </row>
    <row r="142" spans="1:11" ht="24.75" customHeight="1">
      <c r="A142" s="124">
        <v>135</v>
      </c>
      <c r="B142" s="308">
        <v>8</v>
      </c>
      <c r="C142" s="308">
        <v>8</v>
      </c>
      <c r="D142" s="308">
        <v>10</v>
      </c>
      <c r="E142" s="308"/>
      <c r="F142" s="125">
        <f>IF((B142+C142+D142+E142)&gt;33,FALSE,(B142+C142+D142+E142))</f>
        <v>26</v>
      </c>
      <c r="G142" s="241"/>
      <c r="H142" s="12">
        <v>611</v>
      </c>
      <c r="I142" s="92" t="s">
        <v>79</v>
      </c>
      <c r="J142" s="314" t="s">
        <v>211</v>
      </c>
      <c r="K142" s="424" t="s">
        <v>212</v>
      </c>
    </row>
    <row r="143" spans="1:11" ht="12.75">
      <c r="A143" s="210"/>
      <c r="B143" s="210"/>
      <c r="C143" s="210"/>
      <c r="D143" s="210"/>
      <c r="E143" s="210"/>
      <c r="F143" s="210"/>
      <c r="G143" s="210"/>
      <c r="H143" s="211"/>
      <c r="I143" s="211"/>
      <c r="J143" s="211"/>
      <c r="K143" s="211"/>
    </row>
  </sheetData>
  <sheetProtection/>
  <mergeCells count="13">
    <mergeCell ref="A1:E1"/>
    <mergeCell ref="A4:B4"/>
    <mergeCell ref="C4:G4"/>
    <mergeCell ref="A5:G5"/>
    <mergeCell ref="J6:J7"/>
    <mergeCell ref="K6:K7"/>
    <mergeCell ref="G6:G7"/>
    <mergeCell ref="A2:B2"/>
    <mergeCell ref="E2:G2"/>
    <mergeCell ref="B3:C3"/>
    <mergeCell ref="E3:G3"/>
    <mergeCell ref="H6:H7"/>
    <mergeCell ref="I6:I7"/>
  </mergeCells>
  <conditionalFormatting sqref="B16:D16 B13:D13 B23:D23 B29:D33 B38:D41 B43:D43 B47:D51 B53:D55 B57:D58 B68:D71 B81:D81 B83:D86 B93:D94 B123:D123 B125:D127 B142:D142 B140:D140 B131:D137 B118:D120 B114:D116 B108:D112 B104:D106 B88:D89 B76:D79 B73:D73 B66:D66 B60:D64 B27:D27 B19:D19">
    <cfRule type="cellIs" priority="120" dxfId="0" operator="greaterThan">
      <formula>10</formula>
    </cfRule>
  </conditionalFormatting>
  <conditionalFormatting sqref="E16 E13 E23 E29:E33 E38:E41 E43 E47:E51 E53:E55 E57:E58 E68:E71 E81 E83:E86 E93:E94 E123 E125:E127 E142 E140 E131:E137 E118:E120 E114:E116 E108:E112 E104:E106 E88:E89 E76:E79 E73 E66 E60:E64 E27 E19">
    <cfRule type="cellIs" priority="118" dxfId="1" operator="greaterThan">
      <formula>3</formula>
    </cfRule>
    <cfRule type="cellIs" priority="119" dxfId="0" operator="greaterThan">
      <formula>10</formula>
    </cfRule>
  </conditionalFormatting>
  <conditionalFormatting sqref="B15:D15">
    <cfRule type="cellIs" priority="117" dxfId="0" operator="greaterThan">
      <formula>10</formula>
    </cfRule>
  </conditionalFormatting>
  <conditionalFormatting sqref="E15">
    <cfRule type="cellIs" priority="115" dxfId="1" operator="greaterThan">
      <formula>3</formula>
    </cfRule>
    <cfRule type="cellIs" priority="116" dxfId="0" operator="greaterThan">
      <formula>10</formula>
    </cfRule>
  </conditionalFormatting>
  <conditionalFormatting sqref="B12:D12">
    <cfRule type="cellIs" priority="114" dxfId="0" operator="greaterThan">
      <formula>10</formula>
    </cfRule>
  </conditionalFormatting>
  <conditionalFormatting sqref="E12">
    <cfRule type="cellIs" priority="112" dxfId="1" operator="greaterThan">
      <formula>3</formula>
    </cfRule>
    <cfRule type="cellIs" priority="113" dxfId="0" operator="greaterThan">
      <formula>10</formula>
    </cfRule>
  </conditionalFormatting>
  <conditionalFormatting sqref="B14:D14">
    <cfRule type="cellIs" priority="111" dxfId="0" operator="greaterThan">
      <formula>10</formula>
    </cfRule>
  </conditionalFormatting>
  <conditionalFormatting sqref="E14">
    <cfRule type="cellIs" priority="109" dxfId="1" operator="greaterThan">
      <formula>3</formula>
    </cfRule>
    <cfRule type="cellIs" priority="110" dxfId="0" operator="greaterThan">
      <formula>10</formula>
    </cfRule>
  </conditionalFormatting>
  <conditionalFormatting sqref="B22:D22">
    <cfRule type="cellIs" priority="108" dxfId="0" operator="greaterThan">
      <formula>10</formula>
    </cfRule>
  </conditionalFormatting>
  <conditionalFormatting sqref="E22">
    <cfRule type="cellIs" priority="106" dxfId="1" operator="greaterThan">
      <formula>3</formula>
    </cfRule>
    <cfRule type="cellIs" priority="107" dxfId="0" operator="greaterThan">
      <formula>10</formula>
    </cfRule>
  </conditionalFormatting>
  <conditionalFormatting sqref="B28:D28">
    <cfRule type="cellIs" priority="105" dxfId="0" operator="greaterThan">
      <formula>10</formula>
    </cfRule>
  </conditionalFormatting>
  <conditionalFormatting sqref="E28">
    <cfRule type="cellIs" priority="103" dxfId="1" operator="greaterThan">
      <formula>3</formula>
    </cfRule>
    <cfRule type="cellIs" priority="104" dxfId="0" operator="greaterThan">
      <formula>10</formula>
    </cfRule>
  </conditionalFormatting>
  <conditionalFormatting sqref="B37:D37">
    <cfRule type="cellIs" priority="102" dxfId="0" operator="greaterThan">
      <formula>10</formula>
    </cfRule>
  </conditionalFormatting>
  <conditionalFormatting sqref="E37">
    <cfRule type="cellIs" priority="100" dxfId="1" operator="greaterThan">
      <formula>3</formula>
    </cfRule>
    <cfRule type="cellIs" priority="101" dxfId="0" operator="greaterThan">
      <formula>10</formula>
    </cfRule>
  </conditionalFormatting>
  <conditionalFormatting sqref="B42:D42">
    <cfRule type="cellIs" priority="99" dxfId="0" operator="greaterThan">
      <formula>10</formula>
    </cfRule>
  </conditionalFormatting>
  <conditionalFormatting sqref="E42">
    <cfRule type="cellIs" priority="97" dxfId="1" operator="greaterThan">
      <formula>3</formula>
    </cfRule>
    <cfRule type="cellIs" priority="98" dxfId="0" operator="greaterThan">
      <formula>10</formula>
    </cfRule>
  </conditionalFormatting>
  <conditionalFormatting sqref="B46:D46">
    <cfRule type="cellIs" priority="96" dxfId="0" operator="greaterThan">
      <formula>10</formula>
    </cfRule>
  </conditionalFormatting>
  <conditionalFormatting sqref="E46">
    <cfRule type="cellIs" priority="94" dxfId="1" operator="greaterThan">
      <formula>3</formula>
    </cfRule>
    <cfRule type="cellIs" priority="95" dxfId="0" operator="greaterThan">
      <formula>10</formula>
    </cfRule>
  </conditionalFormatting>
  <conditionalFormatting sqref="B52:D52">
    <cfRule type="cellIs" priority="93" dxfId="0" operator="greaterThan">
      <formula>10</formula>
    </cfRule>
  </conditionalFormatting>
  <conditionalFormatting sqref="E52">
    <cfRule type="cellIs" priority="91" dxfId="1" operator="greaterThan">
      <formula>3</formula>
    </cfRule>
    <cfRule type="cellIs" priority="92" dxfId="0" operator="greaterThan">
      <formula>10</formula>
    </cfRule>
  </conditionalFormatting>
  <conditionalFormatting sqref="B56:D56">
    <cfRule type="cellIs" priority="90" dxfId="0" operator="greaterThan">
      <formula>10</formula>
    </cfRule>
  </conditionalFormatting>
  <conditionalFormatting sqref="E56">
    <cfRule type="cellIs" priority="88" dxfId="1" operator="greaterThan">
      <formula>3</formula>
    </cfRule>
    <cfRule type="cellIs" priority="89" dxfId="0" operator="greaterThan">
      <formula>10</formula>
    </cfRule>
  </conditionalFormatting>
  <conditionalFormatting sqref="B67:D67">
    <cfRule type="cellIs" priority="87" dxfId="0" operator="greaterThan">
      <formula>10</formula>
    </cfRule>
  </conditionalFormatting>
  <conditionalFormatting sqref="E67">
    <cfRule type="cellIs" priority="85" dxfId="1" operator="greaterThan">
      <formula>3</formula>
    </cfRule>
    <cfRule type="cellIs" priority="86" dxfId="0" operator="greaterThan">
      <formula>10</formula>
    </cfRule>
  </conditionalFormatting>
  <conditionalFormatting sqref="B80:D80">
    <cfRule type="cellIs" priority="84" dxfId="0" operator="greaterThan">
      <formula>10</formula>
    </cfRule>
  </conditionalFormatting>
  <conditionalFormatting sqref="E80">
    <cfRule type="cellIs" priority="82" dxfId="1" operator="greaterThan">
      <formula>3</formula>
    </cfRule>
    <cfRule type="cellIs" priority="83" dxfId="0" operator="greaterThan">
      <formula>10</formula>
    </cfRule>
  </conditionalFormatting>
  <conditionalFormatting sqref="B82:D82">
    <cfRule type="cellIs" priority="81" dxfId="0" operator="greaterThan">
      <formula>10</formula>
    </cfRule>
  </conditionalFormatting>
  <conditionalFormatting sqref="E82">
    <cfRule type="cellIs" priority="79" dxfId="1" operator="greaterThan">
      <formula>3</formula>
    </cfRule>
    <cfRule type="cellIs" priority="80" dxfId="0" operator="greaterThan">
      <formula>10</formula>
    </cfRule>
  </conditionalFormatting>
  <conditionalFormatting sqref="B91:D91">
    <cfRule type="cellIs" priority="78" dxfId="0" operator="greaterThan">
      <formula>10</formula>
    </cfRule>
  </conditionalFormatting>
  <conditionalFormatting sqref="E91">
    <cfRule type="cellIs" priority="76" dxfId="1" operator="greaterThan">
      <formula>3</formula>
    </cfRule>
    <cfRule type="cellIs" priority="77" dxfId="0" operator="greaterThan">
      <formula>10</formula>
    </cfRule>
  </conditionalFormatting>
  <conditionalFormatting sqref="B92:D92">
    <cfRule type="cellIs" priority="75" dxfId="0" operator="greaterThan">
      <formula>10</formula>
    </cfRule>
  </conditionalFormatting>
  <conditionalFormatting sqref="E92">
    <cfRule type="cellIs" priority="73" dxfId="1" operator="greaterThan">
      <formula>3</formula>
    </cfRule>
    <cfRule type="cellIs" priority="74" dxfId="0" operator="greaterThan">
      <formula>10</formula>
    </cfRule>
  </conditionalFormatting>
  <conditionalFormatting sqref="B95:D95">
    <cfRule type="cellIs" priority="72" dxfId="0" operator="greaterThan">
      <formula>10</formula>
    </cfRule>
  </conditionalFormatting>
  <conditionalFormatting sqref="E95">
    <cfRule type="cellIs" priority="70" dxfId="1" operator="greaterThan">
      <formula>3</formula>
    </cfRule>
    <cfRule type="cellIs" priority="71" dxfId="0" operator="greaterThan">
      <formula>10</formula>
    </cfRule>
  </conditionalFormatting>
  <conditionalFormatting sqref="B121:D122">
    <cfRule type="cellIs" priority="69" dxfId="0" operator="greaterThan">
      <formula>10</formula>
    </cfRule>
  </conditionalFormatting>
  <conditionalFormatting sqref="E121:E122">
    <cfRule type="cellIs" priority="67" dxfId="1" operator="greaterThan">
      <formula>3</formula>
    </cfRule>
    <cfRule type="cellIs" priority="68" dxfId="0" operator="greaterThan">
      <formula>10</formula>
    </cfRule>
  </conditionalFormatting>
  <conditionalFormatting sqref="B124:D124">
    <cfRule type="cellIs" priority="66" dxfId="0" operator="greaterThan">
      <formula>10</formula>
    </cfRule>
  </conditionalFormatting>
  <conditionalFormatting sqref="E124">
    <cfRule type="cellIs" priority="64" dxfId="1" operator="greaterThan">
      <formula>3</formula>
    </cfRule>
    <cfRule type="cellIs" priority="65" dxfId="0" operator="greaterThan">
      <formula>10</formula>
    </cfRule>
  </conditionalFormatting>
  <conditionalFormatting sqref="B141:D141">
    <cfRule type="cellIs" priority="63" dxfId="0" operator="greaterThan">
      <formula>10</formula>
    </cfRule>
  </conditionalFormatting>
  <conditionalFormatting sqref="E141">
    <cfRule type="cellIs" priority="61" dxfId="1" operator="greaterThan">
      <formula>3</formula>
    </cfRule>
    <cfRule type="cellIs" priority="62" dxfId="0" operator="greaterThan">
      <formula>10</formula>
    </cfRule>
  </conditionalFormatting>
  <conditionalFormatting sqref="B138:D139">
    <cfRule type="cellIs" priority="60" dxfId="0" operator="greaterThan">
      <formula>10</formula>
    </cfRule>
  </conditionalFormatting>
  <conditionalFormatting sqref="E138:E139">
    <cfRule type="cellIs" priority="58" dxfId="1" operator="greaterThan">
      <formula>3</formula>
    </cfRule>
    <cfRule type="cellIs" priority="59" dxfId="0" operator="greaterThan">
      <formula>10</formula>
    </cfRule>
  </conditionalFormatting>
  <conditionalFormatting sqref="B128:D130">
    <cfRule type="cellIs" priority="57" dxfId="0" operator="greaterThan">
      <formula>10</formula>
    </cfRule>
  </conditionalFormatting>
  <conditionalFormatting sqref="E128:E130">
    <cfRule type="cellIs" priority="55" dxfId="1" operator="greaterThan">
      <formula>3</formula>
    </cfRule>
    <cfRule type="cellIs" priority="56" dxfId="0" operator="greaterThan">
      <formula>10</formula>
    </cfRule>
  </conditionalFormatting>
  <conditionalFormatting sqref="B117:D117">
    <cfRule type="cellIs" priority="54" dxfId="0" operator="greaterThan">
      <formula>10</formula>
    </cfRule>
  </conditionalFormatting>
  <conditionalFormatting sqref="E117">
    <cfRule type="cellIs" priority="52" dxfId="1" operator="greaterThan">
      <formula>3</formula>
    </cfRule>
    <cfRule type="cellIs" priority="53" dxfId="0" operator="greaterThan">
      <formula>10</formula>
    </cfRule>
  </conditionalFormatting>
  <conditionalFormatting sqref="B113:D113">
    <cfRule type="cellIs" priority="51" dxfId="0" operator="greaterThan">
      <formula>10</formula>
    </cfRule>
  </conditionalFormatting>
  <conditionalFormatting sqref="E113">
    <cfRule type="cellIs" priority="49" dxfId="1" operator="greaterThan">
      <formula>3</formula>
    </cfRule>
    <cfRule type="cellIs" priority="50" dxfId="0" operator="greaterThan">
      <formula>10</formula>
    </cfRule>
  </conditionalFormatting>
  <conditionalFormatting sqref="B107:D107">
    <cfRule type="cellIs" priority="48" dxfId="0" operator="greaterThan">
      <formula>10</formula>
    </cfRule>
  </conditionalFormatting>
  <conditionalFormatting sqref="E107">
    <cfRule type="cellIs" priority="46" dxfId="1" operator="greaterThan">
      <formula>3</formula>
    </cfRule>
    <cfRule type="cellIs" priority="47" dxfId="0" operator="greaterThan">
      <formula>10</formula>
    </cfRule>
  </conditionalFormatting>
  <conditionalFormatting sqref="B99:D103">
    <cfRule type="cellIs" priority="45" dxfId="0" operator="greaterThan">
      <formula>10</formula>
    </cfRule>
  </conditionalFormatting>
  <conditionalFormatting sqref="E99:E103">
    <cfRule type="cellIs" priority="43" dxfId="1" operator="greaterThan">
      <formula>3</formula>
    </cfRule>
    <cfRule type="cellIs" priority="44" dxfId="0" operator="greaterThan">
      <formula>10</formula>
    </cfRule>
  </conditionalFormatting>
  <conditionalFormatting sqref="B96:D98">
    <cfRule type="cellIs" priority="42" dxfId="0" operator="greaterThan">
      <formula>10</formula>
    </cfRule>
  </conditionalFormatting>
  <conditionalFormatting sqref="E96:E98">
    <cfRule type="cellIs" priority="40" dxfId="1" operator="greaterThan">
      <formula>3</formula>
    </cfRule>
    <cfRule type="cellIs" priority="41" dxfId="0" operator="greaterThan">
      <formula>10</formula>
    </cfRule>
  </conditionalFormatting>
  <conditionalFormatting sqref="B90:D90">
    <cfRule type="cellIs" priority="39" dxfId="0" operator="greaterThan">
      <formula>10</formula>
    </cfRule>
  </conditionalFormatting>
  <conditionalFormatting sqref="E90">
    <cfRule type="cellIs" priority="37" dxfId="1" operator="greaterThan">
      <formula>3</formula>
    </cfRule>
    <cfRule type="cellIs" priority="38" dxfId="0" operator="greaterThan">
      <formula>10</formula>
    </cfRule>
  </conditionalFormatting>
  <conditionalFormatting sqref="B87:D87">
    <cfRule type="cellIs" priority="36" dxfId="0" operator="greaterThan">
      <formula>10</formula>
    </cfRule>
  </conditionalFormatting>
  <conditionalFormatting sqref="E87">
    <cfRule type="cellIs" priority="34" dxfId="1" operator="greaterThan">
      <formula>3</formula>
    </cfRule>
    <cfRule type="cellIs" priority="35" dxfId="0" operator="greaterThan">
      <formula>10</formula>
    </cfRule>
  </conditionalFormatting>
  <conditionalFormatting sqref="B74:D75">
    <cfRule type="cellIs" priority="33" dxfId="0" operator="greaterThan">
      <formula>10</formula>
    </cfRule>
  </conditionalFormatting>
  <conditionalFormatting sqref="E74:E75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B72:D72">
    <cfRule type="cellIs" priority="30" dxfId="0" operator="greaterThan">
      <formula>10</formula>
    </cfRule>
  </conditionalFormatting>
  <conditionalFormatting sqref="E72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B65:D65">
    <cfRule type="cellIs" priority="27" dxfId="0" operator="greaterThan">
      <formula>10</formula>
    </cfRule>
  </conditionalFormatting>
  <conditionalFormatting sqref="E65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B59:D59">
    <cfRule type="cellIs" priority="24" dxfId="0" operator="greaterThan">
      <formula>10</formula>
    </cfRule>
  </conditionalFormatting>
  <conditionalFormatting sqref="E59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B44:D45">
    <cfRule type="cellIs" priority="21" dxfId="0" operator="greaterThan">
      <formula>10</formula>
    </cfRule>
  </conditionalFormatting>
  <conditionalFormatting sqref="E44:E45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B34:D36">
    <cfRule type="cellIs" priority="18" dxfId="0" operator="greaterThan">
      <formula>10</formula>
    </cfRule>
  </conditionalFormatting>
  <conditionalFormatting sqref="E34:E36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B24:D26">
    <cfRule type="cellIs" priority="15" dxfId="0" operator="greaterThan">
      <formula>10</formula>
    </cfRule>
  </conditionalFormatting>
  <conditionalFormatting sqref="E24:E26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B20:D21">
    <cfRule type="cellIs" priority="12" dxfId="0" operator="greaterThan">
      <formula>10</formula>
    </cfRule>
  </conditionalFormatting>
  <conditionalFormatting sqref="E20:E21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B17:D18">
    <cfRule type="cellIs" priority="9" dxfId="0" operator="greaterThan">
      <formula>10</formula>
    </cfRule>
  </conditionalFormatting>
  <conditionalFormatting sqref="E17:E18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B9:D11">
    <cfRule type="cellIs" priority="6" dxfId="0" operator="greaterThan">
      <formula>10</formula>
    </cfRule>
  </conditionalFormatting>
  <conditionalFormatting sqref="E9:E11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B8:D8">
    <cfRule type="cellIs" priority="3" dxfId="0" operator="greaterThan">
      <formula>10</formula>
    </cfRule>
  </conditionalFormatting>
  <conditionalFormatting sqref="E8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tabColor rgb="FFFF0000"/>
    <pageSetUpPr fitToPage="1"/>
  </sheetPr>
  <dimension ref="A2:M140"/>
  <sheetViews>
    <sheetView tabSelected="1" zoomScalePageLayoutView="0" workbookViewId="0" topLeftCell="A1">
      <pane ySplit="2" topLeftCell="A3" activePane="bottomLeft" state="frozen"/>
      <selection pane="topLeft" activeCell="K20" sqref="K20"/>
      <selection pane="bottomLeft" activeCell="O13" sqref="O13"/>
    </sheetView>
  </sheetViews>
  <sheetFormatPr defaultColWidth="11.421875" defaultRowHeight="12.75"/>
  <cols>
    <col min="1" max="1" width="8.7109375" style="5" customWidth="1"/>
    <col min="2" max="2" width="9.421875" style="5" customWidth="1"/>
    <col min="3" max="3" width="19.00390625" style="5" customWidth="1"/>
    <col min="4" max="4" width="28.28125" style="5" customWidth="1"/>
    <col min="5" max="5" width="33.8515625" style="5" customWidth="1"/>
    <col min="6" max="6" width="8.421875" style="5" customWidth="1"/>
    <col min="7" max="8" width="6.7109375" style="5" customWidth="1"/>
    <col min="9" max="9" width="6.28125" style="5" customWidth="1"/>
    <col min="10" max="10" width="7.421875" style="5" customWidth="1"/>
    <col min="11" max="11" width="27.00390625" style="5" customWidth="1"/>
    <col min="12" max="12" width="11.421875" style="5" customWidth="1"/>
    <col min="13" max="16384" width="11.421875" style="5" customWidth="1"/>
  </cols>
  <sheetData>
    <row r="1" ht="33.75" customHeight="1"/>
    <row r="2" spans="1:12" s="9" customFormat="1" ht="57" customHeight="1">
      <c r="A2" s="6" t="s">
        <v>277</v>
      </c>
      <c r="B2" s="7" t="s">
        <v>0</v>
      </c>
      <c r="C2" s="7" t="s">
        <v>1</v>
      </c>
      <c r="D2" s="126" t="s">
        <v>2</v>
      </c>
      <c r="E2" s="368" t="s">
        <v>101</v>
      </c>
      <c r="F2" s="87" t="s">
        <v>10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43</v>
      </c>
      <c r="L2" s="8" t="s">
        <v>72</v>
      </c>
    </row>
    <row r="3" spans="1:13" s="13" customFormat="1" ht="16.5" customHeight="1">
      <c r="A3" s="19">
        <v>51</v>
      </c>
      <c r="B3" s="18">
        <v>406</v>
      </c>
      <c r="C3" s="91" t="s">
        <v>78</v>
      </c>
      <c r="D3" s="311" t="s">
        <v>153</v>
      </c>
      <c r="E3" s="311" t="s">
        <v>158</v>
      </c>
      <c r="F3" s="93">
        <v>31</v>
      </c>
      <c r="G3" s="19">
        <v>24</v>
      </c>
      <c r="H3" s="19">
        <v>23</v>
      </c>
      <c r="I3" s="19">
        <v>32</v>
      </c>
      <c r="J3" s="217">
        <f>I3+H3+G3</f>
        <v>79</v>
      </c>
      <c r="K3" s="19"/>
      <c r="L3" s="19">
        <v>1</v>
      </c>
      <c r="M3" s="369">
        <v>1</v>
      </c>
    </row>
    <row r="4" spans="1:13" s="13" customFormat="1" ht="16.5" customHeight="1">
      <c r="A4" s="144">
        <v>6</v>
      </c>
      <c r="B4" s="11">
        <v>106</v>
      </c>
      <c r="C4" s="90" t="s">
        <v>15</v>
      </c>
      <c r="D4" s="309" t="s">
        <v>111</v>
      </c>
      <c r="E4" s="309" t="s">
        <v>112</v>
      </c>
      <c r="F4" s="93">
        <v>47</v>
      </c>
      <c r="G4" s="3">
        <v>30</v>
      </c>
      <c r="H4" s="3">
        <v>24</v>
      </c>
      <c r="I4" s="3">
        <v>21</v>
      </c>
      <c r="J4" s="3">
        <f>I4+H4+G4</f>
        <v>75</v>
      </c>
      <c r="K4" s="3"/>
      <c r="L4" s="3">
        <v>2</v>
      </c>
      <c r="M4" s="370">
        <v>2</v>
      </c>
    </row>
    <row r="5" spans="1:13" s="13" customFormat="1" ht="16.5" customHeight="1">
      <c r="A5" s="19">
        <v>56</v>
      </c>
      <c r="B5" s="11">
        <v>103</v>
      </c>
      <c r="C5" s="90" t="s">
        <v>15</v>
      </c>
      <c r="D5" s="309" t="s">
        <v>105</v>
      </c>
      <c r="E5" s="309" t="s">
        <v>108</v>
      </c>
      <c r="F5" s="93">
        <v>118</v>
      </c>
      <c r="G5" s="3">
        <v>31</v>
      </c>
      <c r="H5" s="3">
        <v>22</v>
      </c>
      <c r="I5" s="3">
        <v>21</v>
      </c>
      <c r="J5" s="418">
        <f>I5+H5+G5</f>
        <v>74</v>
      </c>
      <c r="K5" s="3" t="s">
        <v>276</v>
      </c>
      <c r="L5" s="3">
        <v>3</v>
      </c>
      <c r="M5" s="369">
        <v>3</v>
      </c>
    </row>
    <row r="6" spans="1:13" s="13" customFormat="1" ht="16.5" customHeight="1">
      <c r="A6" s="19">
        <v>59</v>
      </c>
      <c r="B6" s="11">
        <v>111</v>
      </c>
      <c r="C6" s="90" t="s">
        <v>15</v>
      </c>
      <c r="D6" s="309" t="s">
        <v>119</v>
      </c>
      <c r="E6" s="309" t="s">
        <v>120</v>
      </c>
      <c r="F6" s="93">
        <v>91</v>
      </c>
      <c r="G6" s="3">
        <v>26</v>
      </c>
      <c r="H6" s="3">
        <v>25</v>
      </c>
      <c r="I6" s="3">
        <v>23</v>
      </c>
      <c r="J6" s="418">
        <f>I6+H6+G6</f>
        <v>74</v>
      </c>
      <c r="K6" s="3" t="s">
        <v>276</v>
      </c>
      <c r="L6" s="3">
        <v>4</v>
      </c>
      <c r="M6" s="370">
        <v>4</v>
      </c>
    </row>
    <row r="7" spans="1:13" s="13" customFormat="1" ht="16.5" customHeight="1">
      <c r="A7" s="295">
        <v>115</v>
      </c>
      <c r="B7" s="291">
        <v>810</v>
      </c>
      <c r="C7" s="298" t="s">
        <v>92</v>
      </c>
      <c r="D7" s="292" t="s">
        <v>236</v>
      </c>
      <c r="E7" s="293" t="s">
        <v>237</v>
      </c>
      <c r="F7" s="93">
        <v>16</v>
      </c>
      <c r="G7" s="296">
        <v>23</v>
      </c>
      <c r="H7" s="296">
        <v>23</v>
      </c>
      <c r="I7" s="296">
        <v>28</v>
      </c>
      <c r="J7" s="419">
        <f>I7+H7+G7</f>
        <v>74</v>
      </c>
      <c r="K7" s="3" t="s">
        <v>276</v>
      </c>
      <c r="L7" s="296">
        <v>5</v>
      </c>
      <c r="M7" s="369">
        <v>5</v>
      </c>
    </row>
    <row r="8" spans="1:13" s="13" customFormat="1" ht="16.5" customHeight="1">
      <c r="A8" s="295">
        <v>106</v>
      </c>
      <c r="B8" s="291">
        <v>801</v>
      </c>
      <c r="C8" s="298" t="s">
        <v>92</v>
      </c>
      <c r="D8" s="292" t="s">
        <v>220</v>
      </c>
      <c r="E8" s="292" t="s">
        <v>221</v>
      </c>
      <c r="F8" s="93">
        <v>68</v>
      </c>
      <c r="G8" s="296">
        <v>29</v>
      </c>
      <c r="H8" s="296">
        <v>18</v>
      </c>
      <c r="I8" s="296">
        <v>27</v>
      </c>
      <c r="J8" s="419">
        <f>I8+H8+G8</f>
        <v>74</v>
      </c>
      <c r="K8" s="3" t="s">
        <v>276</v>
      </c>
      <c r="L8" s="296">
        <v>6</v>
      </c>
      <c r="M8" s="370">
        <v>6</v>
      </c>
    </row>
    <row r="9" spans="1:13" s="13" customFormat="1" ht="16.5" customHeight="1">
      <c r="A9" s="144">
        <v>3</v>
      </c>
      <c r="B9" s="290">
        <v>414</v>
      </c>
      <c r="C9" s="91" t="s">
        <v>78</v>
      </c>
      <c r="D9" s="312" t="s">
        <v>95</v>
      </c>
      <c r="E9" s="312" t="s">
        <v>171</v>
      </c>
      <c r="F9" s="93">
        <v>9</v>
      </c>
      <c r="G9" s="19">
        <v>23</v>
      </c>
      <c r="H9" s="19">
        <v>23</v>
      </c>
      <c r="I9" s="19">
        <v>28</v>
      </c>
      <c r="J9" s="420">
        <f>I9+H9+G9</f>
        <v>74</v>
      </c>
      <c r="K9" s="3" t="s">
        <v>276</v>
      </c>
      <c r="L9" s="19">
        <v>7</v>
      </c>
      <c r="M9" s="369">
        <v>7</v>
      </c>
    </row>
    <row r="10" spans="1:13" s="13" customFormat="1" ht="16.5" customHeight="1">
      <c r="A10" s="144">
        <v>11</v>
      </c>
      <c r="B10" s="18">
        <v>411</v>
      </c>
      <c r="C10" s="91" t="s">
        <v>78</v>
      </c>
      <c r="D10" s="311" t="s">
        <v>166</v>
      </c>
      <c r="E10" s="311" t="s">
        <v>167</v>
      </c>
      <c r="F10" s="93">
        <v>14</v>
      </c>
      <c r="G10" s="19">
        <v>24</v>
      </c>
      <c r="H10" s="19">
        <v>17</v>
      </c>
      <c r="I10" s="19">
        <v>33</v>
      </c>
      <c r="J10" s="420">
        <f>I10+H10+G10</f>
        <v>74</v>
      </c>
      <c r="K10" s="3" t="s">
        <v>276</v>
      </c>
      <c r="L10" s="19">
        <v>8</v>
      </c>
      <c r="M10" s="370">
        <v>8</v>
      </c>
    </row>
    <row r="11" spans="1:13" s="13" customFormat="1" ht="16.5" customHeight="1">
      <c r="A11" s="190">
        <v>62</v>
      </c>
      <c r="B11" s="187">
        <v>502</v>
      </c>
      <c r="C11" s="188" t="s">
        <v>17</v>
      </c>
      <c r="D11" s="313" t="s">
        <v>176</v>
      </c>
      <c r="E11" s="313" t="s">
        <v>177</v>
      </c>
      <c r="F11" s="93">
        <v>131</v>
      </c>
      <c r="G11" s="4">
        <v>22</v>
      </c>
      <c r="H11" s="4">
        <v>22</v>
      </c>
      <c r="I11" s="4">
        <v>29</v>
      </c>
      <c r="J11" s="218">
        <f>I11+H11+G11</f>
        <v>73</v>
      </c>
      <c r="K11" s="4"/>
      <c r="L11" s="4">
        <v>9</v>
      </c>
      <c r="M11" s="369">
        <v>9</v>
      </c>
    </row>
    <row r="12" spans="1:13" s="13" customFormat="1" ht="16.5" customHeight="1">
      <c r="A12" s="19">
        <v>49</v>
      </c>
      <c r="B12" s="18">
        <v>404</v>
      </c>
      <c r="C12" s="91" t="s">
        <v>78</v>
      </c>
      <c r="D12" s="311" t="s">
        <v>155</v>
      </c>
      <c r="E12" s="311" t="s">
        <v>156</v>
      </c>
      <c r="F12" s="93">
        <v>4</v>
      </c>
      <c r="G12" s="19">
        <v>19</v>
      </c>
      <c r="H12" s="19">
        <v>26</v>
      </c>
      <c r="I12" s="19">
        <v>27</v>
      </c>
      <c r="J12" s="217">
        <f>I12+H12+G12</f>
        <v>72</v>
      </c>
      <c r="K12" s="19"/>
      <c r="L12" s="19">
        <v>10</v>
      </c>
      <c r="M12" s="370">
        <v>10</v>
      </c>
    </row>
    <row r="13" spans="1:13" s="13" customFormat="1" ht="16.5" customHeight="1">
      <c r="A13" s="147">
        <v>32</v>
      </c>
      <c r="B13" s="146">
        <v>302</v>
      </c>
      <c r="C13" s="148" t="s">
        <v>16</v>
      </c>
      <c r="D13" s="310" t="s">
        <v>128</v>
      </c>
      <c r="E13" s="310" t="s">
        <v>129</v>
      </c>
      <c r="F13" s="93">
        <v>11</v>
      </c>
      <c r="G13" s="193">
        <v>22</v>
      </c>
      <c r="H13" s="193">
        <v>28</v>
      </c>
      <c r="I13" s="193">
        <v>21</v>
      </c>
      <c r="J13" s="193">
        <f>I13+H13+G13</f>
        <v>71</v>
      </c>
      <c r="K13" s="193"/>
      <c r="L13" s="193"/>
      <c r="M13" s="369"/>
    </row>
    <row r="14" spans="1:13" s="13" customFormat="1" ht="16.5" customHeight="1">
      <c r="A14" s="147">
        <v>31</v>
      </c>
      <c r="B14" s="146">
        <v>301</v>
      </c>
      <c r="C14" s="254" t="s">
        <v>16</v>
      </c>
      <c r="D14" s="310" t="s">
        <v>126</v>
      </c>
      <c r="E14" s="310" t="s">
        <v>127</v>
      </c>
      <c r="F14" s="93">
        <v>72</v>
      </c>
      <c r="G14" s="193">
        <v>26</v>
      </c>
      <c r="H14" s="193">
        <v>22</v>
      </c>
      <c r="I14" s="193">
        <v>23</v>
      </c>
      <c r="J14" s="193">
        <f>I14+H14+G14</f>
        <v>71</v>
      </c>
      <c r="K14" s="193"/>
      <c r="L14" s="193"/>
      <c r="M14" s="370"/>
    </row>
    <row r="15" spans="1:12" s="13" customFormat="1" ht="16.5" customHeight="1">
      <c r="A15" s="145">
        <v>76</v>
      </c>
      <c r="B15" s="12">
        <v>601</v>
      </c>
      <c r="C15" s="92" t="s">
        <v>79</v>
      </c>
      <c r="D15" s="314" t="s">
        <v>194</v>
      </c>
      <c r="E15" s="314" t="s">
        <v>195</v>
      </c>
      <c r="F15" s="93">
        <v>132</v>
      </c>
      <c r="G15" s="2">
        <v>21</v>
      </c>
      <c r="H15" s="2">
        <v>26</v>
      </c>
      <c r="I15" s="2">
        <v>24</v>
      </c>
      <c r="J15" s="219">
        <f>I15+H15+G15</f>
        <v>71</v>
      </c>
      <c r="K15" s="2"/>
      <c r="L15" s="2"/>
    </row>
    <row r="16" spans="1:12" s="13" customFormat="1" ht="16.5" customHeight="1">
      <c r="A16" s="147">
        <v>34</v>
      </c>
      <c r="B16" s="146">
        <v>304</v>
      </c>
      <c r="C16" s="148" t="s">
        <v>16</v>
      </c>
      <c r="D16" s="310" t="s">
        <v>132</v>
      </c>
      <c r="E16" s="310" t="s">
        <v>133</v>
      </c>
      <c r="F16" s="93">
        <v>55</v>
      </c>
      <c r="G16" s="193">
        <v>26</v>
      </c>
      <c r="H16" s="193">
        <v>19</v>
      </c>
      <c r="I16" s="193">
        <v>25</v>
      </c>
      <c r="J16" s="193">
        <f>I16+H16+G16</f>
        <v>70</v>
      </c>
      <c r="K16" s="193"/>
      <c r="L16" s="376"/>
    </row>
    <row r="17" spans="1:12" s="13" customFormat="1" ht="16.5" customHeight="1">
      <c r="A17" s="190">
        <v>69</v>
      </c>
      <c r="B17" s="187">
        <v>509</v>
      </c>
      <c r="C17" s="188" t="s">
        <v>17</v>
      </c>
      <c r="D17" s="313" t="s">
        <v>182</v>
      </c>
      <c r="E17" s="313" t="s">
        <v>186</v>
      </c>
      <c r="F17" s="93">
        <v>71</v>
      </c>
      <c r="G17" s="4">
        <v>29</v>
      </c>
      <c r="H17" s="4">
        <v>21</v>
      </c>
      <c r="I17" s="4">
        <v>20</v>
      </c>
      <c r="J17" s="218">
        <f>I17+H17+G17</f>
        <v>70</v>
      </c>
      <c r="K17" s="4"/>
      <c r="L17" s="4"/>
    </row>
    <row r="18" spans="1:12" s="15" customFormat="1" ht="16.5" customHeight="1">
      <c r="A18" s="144">
        <v>2</v>
      </c>
      <c r="B18" s="11">
        <v>102</v>
      </c>
      <c r="C18" s="90" t="s">
        <v>15</v>
      </c>
      <c r="D18" s="309" t="s">
        <v>105</v>
      </c>
      <c r="E18" s="309" t="s">
        <v>107</v>
      </c>
      <c r="F18" s="93">
        <v>134</v>
      </c>
      <c r="G18" s="3">
        <v>24</v>
      </c>
      <c r="H18" s="3">
        <v>24</v>
      </c>
      <c r="I18" s="3">
        <v>22</v>
      </c>
      <c r="J18" s="3">
        <f>I18+H18+G18</f>
        <v>70</v>
      </c>
      <c r="K18" s="3"/>
      <c r="L18" s="375"/>
    </row>
    <row r="19" spans="1:12" s="15" customFormat="1" ht="16.5" customHeight="1">
      <c r="A19" s="147">
        <v>42</v>
      </c>
      <c r="B19" s="146">
        <v>312</v>
      </c>
      <c r="C19" s="148" t="s">
        <v>16</v>
      </c>
      <c r="D19" s="310" t="s">
        <v>145</v>
      </c>
      <c r="E19" s="310" t="s">
        <v>146</v>
      </c>
      <c r="F19" s="93">
        <v>36</v>
      </c>
      <c r="G19" s="193">
        <v>28</v>
      </c>
      <c r="H19" s="193">
        <v>21</v>
      </c>
      <c r="I19" s="193">
        <v>20</v>
      </c>
      <c r="J19" s="193">
        <f>I19+H19+G19</f>
        <v>69</v>
      </c>
      <c r="K19" s="193"/>
      <c r="L19" s="193"/>
    </row>
    <row r="20" spans="1:12" s="15" customFormat="1" ht="16.5" customHeight="1">
      <c r="A20" s="19">
        <v>60</v>
      </c>
      <c r="B20" s="290">
        <v>415</v>
      </c>
      <c r="C20" s="91" t="s">
        <v>78</v>
      </c>
      <c r="D20" s="312" t="s">
        <v>172</v>
      </c>
      <c r="E20" s="312" t="s">
        <v>173</v>
      </c>
      <c r="F20" s="93">
        <v>64</v>
      </c>
      <c r="G20" s="19">
        <v>23</v>
      </c>
      <c r="H20" s="19">
        <v>23</v>
      </c>
      <c r="I20" s="19">
        <v>23</v>
      </c>
      <c r="J20" s="217">
        <f>I20+H20+G20</f>
        <v>69</v>
      </c>
      <c r="K20" s="19"/>
      <c r="L20" s="19"/>
    </row>
    <row r="21" spans="1:12" s="15" customFormat="1" ht="16.5" customHeight="1">
      <c r="A21" s="144">
        <v>9</v>
      </c>
      <c r="B21" s="11">
        <v>109</v>
      </c>
      <c r="C21" s="90" t="s">
        <v>15</v>
      </c>
      <c r="D21" s="309" t="s">
        <v>114</v>
      </c>
      <c r="E21" s="309" t="s">
        <v>116</v>
      </c>
      <c r="F21" s="93">
        <v>123</v>
      </c>
      <c r="G21" s="3">
        <v>25</v>
      </c>
      <c r="H21" s="3">
        <v>26</v>
      </c>
      <c r="I21" s="3">
        <v>18</v>
      </c>
      <c r="J21" s="3">
        <f>I21+H21+G21</f>
        <v>69</v>
      </c>
      <c r="K21" s="3"/>
      <c r="L21" s="3"/>
    </row>
    <row r="22" spans="1:12" s="15" customFormat="1" ht="16.5" customHeight="1">
      <c r="A22" s="144">
        <v>13</v>
      </c>
      <c r="B22" s="11">
        <v>113</v>
      </c>
      <c r="C22" s="90" t="s">
        <v>15</v>
      </c>
      <c r="D22" s="309" t="s">
        <v>119</v>
      </c>
      <c r="E22" s="309" t="s">
        <v>122</v>
      </c>
      <c r="F22" s="93">
        <v>125</v>
      </c>
      <c r="G22" s="3">
        <v>27</v>
      </c>
      <c r="H22" s="3">
        <v>21</v>
      </c>
      <c r="I22" s="3">
        <v>21</v>
      </c>
      <c r="J22" s="3">
        <f>I22+H22+G22</f>
        <v>69</v>
      </c>
      <c r="K22" s="3"/>
      <c r="L22" s="3"/>
    </row>
    <row r="23" spans="1:12" s="15" customFormat="1" ht="16.5" customHeight="1">
      <c r="A23" s="295">
        <v>112</v>
      </c>
      <c r="B23" s="291">
        <v>807</v>
      </c>
      <c r="C23" s="298" t="s">
        <v>92</v>
      </c>
      <c r="D23" s="292" t="s">
        <v>231</v>
      </c>
      <c r="E23" s="292" t="s">
        <v>232</v>
      </c>
      <c r="F23" s="93">
        <v>12</v>
      </c>
      <c r="G23" s="296">
        <v>27</v>
      </c>
      <c r="H23" s="296">
        <v>22</v>
      </c>
      <c r="I23" s="296">
        <v>19</v>
      </c>
      <c r="J23" s="296">
        <f>I23+H23+G23</f>
        <v>68</v>
      </c>
      <c r="K23" s="296"/>
      <c r="L23" s="296"/>
    </row>
    <row r="24" spans="1:12" s="15" customFormat="1" ht="16.5" customHeight="1">
      <c r="A24" s="190">
        <v>64</v>
      </c>
      <c r="B24" s="187">
        <v>504</v>
      </c>
      <c r="C24" s="188" t="s">
        <v>17</v>
      </c>
      <c r="D24" s="313" t="s">
        <v>179</v>
      </c>
      <c r="E24" s="313" t="s">
        <v>180</v>
      </c>
      <c r="F24" s="93">
        <v>43</v>
      </c>
      <c r="G24" s="4">
        <v>24</v>
      </c>
      <c r="H24" s="4">
        <v>21</v>
      </c>
      <c r="I24" s="4">
        <v>23</v>
      </c>
      <c r="J24" s="218">
        <f>I24+H24+G24</f>
        <v>68</v>
      </c>
      <c r="K24" s="4"/>
      <c r="L24" s="4"/>
    </row>
    <row r="25" spans="1:12" s="15" customFormat="1" ht="16.5" customHeight="1">
      <c r="A25" s="190">
        <v>63</v>
      </c>
      <c r="B25" s="187">
        <v>503</v>
      </c>
      <c r="C25" s="188" t="s">
        <v>17</v>
      </c>
      <c r="D25" s="313" t="s">
        <v>96</v>
      </c>
      <c r="E25" s="313" t="s">
        <v>178</v>
      </c>
      <c r="F25" s="93">
        <v>59</v>
      </c>
      <c r="G25" s="4">
        <v>21</v>
      </c>
      <c r="H25" s="4">
        <v>21</v>
      </c>
      <c r="I25" s="4">
        <v>26</v>
      </c>
      <c r="J25" s="218">
        <f>I25+H25+G25</f>
        <v>68</v>
      </c>
      <c r="K25" s="4"/>
      <c r="L25" s="4"/>
    </row>
    <row r="26" spans="1:12" s="15" customFormat="1" ht="16.5" customHeight="1">
      <c r="A26" s="144">
        <v>14</v>
      </c>
      <c r="B26" s="11">
        <v>114</v>
      </c>
      <c r="C26" s="90" t="s">
        <v>15</v>
      </c>
      <c r="D26" s="309" t="s">
        <v>119</v>
      </c>
      <c r="E26" s="309" t="s">
        <v>123</v>
      </c>
      <c r="F26" s="93">
        <v>124</v>
      </c>
      <c r="G26" s="3">
        <v>24</v>
      </c>
      <c r="H26" s="3">
        <v>20</v>
      </c>
      <c r="I26" s="3">
        <v>24</v>
      </c>
      <c r="J26" s="3">
        <f>I26+H26+G26</f>
        <v>68</v>
      </c>
      <c r="K26" s="3"/>
      <c r="L26" s="3"/>
    </row>
    <row r="27" spans="1:12" s="15" customFormat="1" ht="16.5" customHeight="1">
      <c r="A27" s="145">
        <v>84</v>
      </c>
      <c r="B27" s="12">
        <v>609</v>
      </c>
      <c r="C27" s="92" t="s">
        <v>79</v>
      </c>
      <c r="D27" s="314" t="s">
        <v>207</v>
      </c>
      <c r="E27" s="314" t="s">
        <v>209</v>
      </c>
      <c r="F27" s="93">
        <v>130</v>
      </c>
      <c r="G27" s="2">
        <v>26</v>
      </c>
      <c r="H27" s="2">
        <v>20</v>
      </c>
      <c r="I27" s="2">
        <v>22</v>
      </c>
      <c r="J27" s="219">
        <f>I27+H27+G27</f>
        <v>68</v>
      </c>
      <c r="K27" s="2"/>
      <c r="L27" s="2"/>
    </row>
    <row r="28" spans="1:12" s="15" customFormat="1" ht="16.5" customHeight="1">
      <c r="A28" s="145">
        <v>86</v>
      </c>
      <c r="B28" s="12">
        <v>611</v>
      </c>
      <c r="C28" s="92" t="s">
        <v>79</v>
      </c>
      <c r="D28" s="314" t="s">
        <v>211</v>
      </c>
      <c r="E28" s="314" t="s">
        <v>212</v>
      </c>
      <c r="F28" s="93">
        <v>135</v>
      </c>
      <c r="G28" s="2">
        <v>24</v>
      </c>
      <c r="H28" s="2">
        <v>18</v>
      </c>
      <c r="I28" s="2">
        <v>26</v>
      </c>
      <c r="J28" s="219">
        <f>I28+H28+G28</f>
        <v>68</v>
      </c>
      <c r="K28" s="2"/>
      <c r="L28" s="2"/>
    </row>
    <row r="29" spans="1:12" s="15" customFormat="1" ht="16.5" customHeight="1">
      <c r="A29" s="295">
        <v>114</v>
      </c>
      <c r="B29" s="291">
        <v>809</v>
      </c>
      <c r="C29" s="298" t="s">
        <v>92</v>
      </c>
      <c r="D29" s="292" t="s">
        <v>234</v>
      </c>
      <c r="E29" s="292" t="s">
        <v>235</v>
      </c>
      <c r="F29" s="93">
        <v>42</v>
      </c>
      <c r="G29" s="296">
        <v>24</v>
      </c>
      <c r="H29" s="296">
        <v>20</v>
      </c>
      <c r="I29" s="296">
        <v>23</v>
      </c>
      <c r="J29" s="296">
        <f>I29+H29+G29</f>
        <v>67</v>
      </c>
      <c r="K29" s="296"/>
      <c r="L29" s="296"/>
    </row>
    <row r="30" spans="1:12" s="15" customFormat="1" ht="16.5" customHeight="1">
      <c r="A30" s="295">
        <v>116</v>
      </c>
      <c r="B30" s="291">
        <v>811</v>
      </c>
      <c r="C30" s="298" t="s">
        <v>92</v>
      </c>
      <c r="D30" s="292" t="s">
        <v>236</v>
      </c>
      <c r="E30" s="292" t="s">
        <v>238</v>
      </c>
      <c r="F30" s="93">
        <v>62</v>
      </c>
      <c r="G30" s="296">
        <v>24</v>
      </c>
      <c r="H30" s="296">
        <v>17</v>
      </c>
      <c r="I30" s="296">
        <v>26</v>
      </c>
      <c r="J30" s="296">
        <f>I30+H30+G30</f>
        <v>67</v>
      </c>
      <c r="K30" s="296"/>
      <c r="L30" s="296"/>
    </row>
    <row r="31" spans="1:12" s="15" customFormat="1" ht="16.5" customHeight="1">
      <c r="A31" s="147">
        <v>39</v>
      </c>
      <c r="B31" s="146">
        <v>309</v>
      </c>
      <c r="C31" s="148" t="s">
        <v>16</v>
      </c>
      <c r="D31" s="310" t="s">
        <v>126</v>
      </c>
      <c r="E31" s="310" t="s">
        <v>141</v>
      </c>
      <c r="F31" s="93">
        <v>90</v>
      </c>
      <c r="G31" s="193">
        <v>22</v>
      </c>
      <c r="H31" s="193">
        <v>21</v>
      </c>
      <c r="I31" s="193">
        <v>24</v>
      </c>
      <c r="J31" s="193">
        <f>I31+H31+G31</f>
        <v>67</v>
      </c>
      <c r="K31" s="193"/>
      <c r="L31" s="193"/>
    </row>
    <row r="32" spans="1:12" s="15" customFormat="1" ht="16.5" customHeight="1">
      <c r="A32" s="150">
        <v>134</v>
      </c>
      <c r="B32" s="151">
        <v>914</v>
      </c>
      <c r="C32" s="149" t="s">
        <v>45</v>
      </c>
      <c r="D32" s="315" t="s">
        <v>257</v>
      </c>
      <c r="E32" s="315" t="s">
        <v>268</v>
      </c>
      <c r="F32" s="93">
        <v>10</v>
      </c>
      <c r="G32" s="194">
        <v>25</v>
      </c>
      <c r="H32" s="194">
        <v>24</v>
      </c>
      <c r="I32" s="194">
        <v>17</v>
      </c>
      <c r="J32" s="194">
        <f>I32+H32+G32</f>
        <v>66</v>
      </c>
      <c r="K32" s="194"/>
      <c r="L32" s="194"/>
    </row>
    <row r="33" spans="1:12" s="17" customFormat="1" ht="16.5" customHeight="1">
      <c r="A33" s="150">
        <v>123</v>
      </c>
      <c r="B33" s="151">
        <v>903</v>
      </c>
      <c r="C33" s="149" t="s">
        <v>45</v>
      </c>
      <c r="D33" s="315" t="s">
        <v>249</v>
      </c>
      <c r="E33" s="315" t="s">
        <v>250</v>
      </c>
      <c r="F33" s="93">
        <v>13</v>
      </c>
      <c r="G33" s="194">
        <v>21</v>
      </c>
      <c r="H33" s="194">
        <v>22</v>
      </c>
      <c r="I33" s="194">
        <v>23</v>
      </c>
      <c r="J33" s="194">
        <f>I33+H33+G33</f>
        <v>66</v>
      </c>
      <c r="K33" s="194"/>
      <c r="L33" s="194"/>
    </row>
    <row r="34" spans="1:12" s="17" customFormat="1" ht="16.5" customHeight="1">
      <c r="A34" s="19">
        <v>57</v>
      </c>
      <c r="B34" s="18">
        <v>412</v>
      </c>
      <c r="C34" s="91" t="s">
        <v>78</v>
      </c>
      <c r="D34" s="311" t="s">
        <v>168</v>
      </c>
      <c r="E34" s="311" t="s">
        <v>169</v>
      </c>
      <c r="F34" s="93">
        <v>38</v>
      </c>
      <c r="G34" s="19">
        <v>28</v>
      </c>
      <c r="H34" s="19">
        <v>19</v>
      </c>
      <c r="I34" s="19">
        <v>19</v>
      </c>
      <c r="J34" s="217">
        <f>I34+H34+G34</f>
        <v>66</v>
      </c>
      <c r="K34" s="19"/>
      <c r="L34" s="19"/>
    </row>
    <row r="35" spans="1:12" s="17" customFormat="1" ht="16.5" customHeight="1">
      <c r="A35" s="147">
        <v>43</v>
      </c>
      <c r="B35" s="146">
        <v>313</v>
      </c>
      <c r="C35" s="148" t="s">
        <v>16</v>
      </c>
      <c r="D35" s="310" t="s">
        <v>142</v>
      </c>
      <c r="E35" s="310" t="s">
        <v>147</v>
      </c>
      <c r="F35" s="93">
        <v>58</v>
      </c>
      <c r="G35" s="193">
        <v>18</v>
      </c>
      <c r="H35" s="193">
        <v>22</v>
      </c>
      <c r="I35" s="193">
        <v>25</v>
      </c>
      <c r="J35" s="193">
        <f>I35+H35+G35</f>
        <v>65</v>
      </c>
      <c r="K35" s="193"/>
      <c r="L35" s="193"/>
    </row>
    <row r="36" spans="1:12" s="17" customFormat="1" ht="16.5" customHeight="1">
      <c r="A36" s="144">
        <v>1</v>
      </c>
      <c r="B36" s="11">
        <v>101</v>
      </c>
      <c r="C36" s="90" t="s">
        <v>15</v>
      </c>
      <c r="D36" s="309" t="s">
        <v>105</v>
      </c>
      <c r="E36" s="309" t="s">
        <v>106</v>
      </c>
      <c r="F36" s="93">
        <v>74</v>
      </c>
      <c r="G36" s="3">
        <v>23</v>
      </c>
      <c r="H36" s="3">
        <v>22</v>
      </c>
      <c r="I36" s="3">
        <v>20</v>
      </c>
      <c r="J36" s="3">
        <f>I36+H36+G36</f>
        <v>65</v>
      </c>
      <c r="K36" s="3"/>
      <c r="L36" s="3"/>
    </row>
    <row r="37" spans="1:12" s="17" customFormat="1" ht="16.5" customHeight="1">
      <c r="A37" s="190">
        <v>75</v>
      </c>
      <c r="B37" s="187">
        <v>515</v>
      </c>
      <c r="C37" s="188" t="s">
        <v>17</v>
      </c>
      <c r="D37" s="313" t="s">
        <v>96</v>
      </c>
      <c r="E37" s="313" t="s">
        <v>193</v>
      </c>
      <c r="F37" s="93">
        <v>108</v>
      </c>
      <c r="G37" s="4">
        <v>22</v>
      </c>
      <c r="H37" s="4">
        <v>20</v>
      </c>
      <c r="I37" s="4">
        <v>23</v>
      </c>
      <c r="J37" s="218">
        <f>I37+H37+G37</f>
        <v>65</v>
      </c>
      <c r="K37" s="4"/>
      <c r="L37" s="4"/>
    </row>
    <row r="38" spans="1:12" s="17" customFormat="1" ht="16.5" customHeight="1">
      <c r="A38" s="190">
        <v>74</v>
      </c>
      <c r="B38" s="187">
        <v>514</v>
      </c>
      <c r="C38" s="188" t="s">
        <v>17</v>
      </c>
      <c r="D38" s="313" t="s">
        <v>191</v>
      </c>
      <c r="E38" s="313" t="s">
        <v>192</v>
      </c>
      <c r="F38" s="93">
        <v>110</v>
      </c>
      <c r="G38" s="4">
        <v>19</v>
      </c>
      <c r="H38" s="4">
        <v>27</v>
      </c>
      <c r="I38" s="222">
        <v>19</v>
      </c>
      <c r="J38" s="222">
        <f>I38+H38+G38</f>
        <v>65</v>
      </c>
      <c r="K38" s="222"/>
      <c r="L38" s="4"/>
    </row>
    <row r="39" spans="1:12" s="17" customFormat="1" ht="16.5" customHeight="1">
      <c r="A39" s="190">
        <v>73</v>
      </c>
      <c r="B39" s="187">
        <v>513</v>
      </c>
      <c r="C39" s="188" t="s">
        <v>17</v>
      </c>
      <c r="D39" s="313" t="s">
        <v>99</v>
      </c>
      <c r="E39" s="313" t="s">
        <v>190</v>
      </c>
      <c r="F39" s="93">
        <v>34</v>
      </c>
      <c r="G39" s="4">
        <v>22</v>
      </c>
      <c r="H39" s="4">
        <v>16</v>
      </c>
      <c r="I39" s="4">
        <v>26</v>
      </c>
      <c r="J39" s="218">
        <f>I39+H39+G39</f>
        <v>64</v>
      </c>
      <c r="K39" s="4"/>
      <c r="L39" s="4"/>
    </row>
    <row r="40" spans="1:12" s="17" customFormat="1" ht="16.5" customHeight="1">
      <c r="A40" s="190">
        <v>66</v>
      </c>
      <c r="B40" s="187">
        <v>506</v>
      </c>
      <c r="C40" s="188" t="s">
        <v>17</v>
      </c>
      <c r="D40" s="313" t="s">
        <v>182</v>
      </c>
      <c r="E40" s="313" t="s">
        <v>183</v>
      </c>
      <c r="F40" s="93">
        <v>127</v>
      </c>
      <c r="G40" s="4">
        <v>24</v>
      </c>
      <c r="H40" s="4">
        <v>20</v>
      </c>
      <c r="I40" s="4">
        <v>20</v>
      </c>
      <c r="J40" s="218">
        <f>I40+H40+G40</f>
        <v>64</v>
      </c>
      <c r="K40" s="4"/>
      <c r="L40" s="4"/>
    </row>
    <row r="41" spans="1:12" s="17" customFormat="1" ht="16.5" customHeight="1">
      <c r="A41" s="150">
        <v>126</v>
      </c>
      <c r="B41" s="151">
        <v>906</v>
      </c>
      <c r="C41" s="149" t="s">
        <v>45</v>
      </c>
      <c r="D41" s="315" t="s">
        <v>255</v>
      </c>
      <c r="E41" s="315" t="s">
        <v>256</v>
      </c>
      <c r="F41" s="93">
        <v>17</v>
      </c>
      <c r="G41" s="194">
        <v>26</v>
      </c>
      <c r="H41" s="194">
        <v>20</v>
      </c>
      <c r="I41" s="194">
        <v>17</v>
      </c>
      <c r="J41" s="194">
        <f>I41+H41+G41</f>
        <v>63</v>
      </c>
      <c r="K41" s="194"/>
      <c r="L41" s="194"/>
    </row>
    <row r="42" spans="1:12" s="17" customFormat="1" ht="16.5" customHeight="1">
      <c r="A42" s="150">
        <v>127</v>
      </c>
      <c r="B42" s="151">
        <v>907</v>
      </c>
      <c r="C42" s="149" t="s">
        <v>45</v>
      </c>
      <c r="D42" s="315" t="s">
        <v>257</v>
      </c>
      <c r="E42" s="315" t="s">
        <v>258</v>
      </c>
      <c r="F42" s="93">
        <v>87</v>
      </c>
      <c r="G42" s="194">
        <v>21</v>
      </c>
      <c r="H42" s="194">
        <v>18</v>
      </c>
      <c r="I42" s="194">
        <v>24</v>
      </c>
      <c r="J42" s="194">
        <f>I42+H42+G42</f>
        <v>63</v>
      </c>
      <c r="K42" s="194"/>
      <c r="L42" s="194"/>
    </row>
    <row r="43" spans="1:12" s="17" customFormat="1" ht="16.5" customHeight="1">
      <c r="A43" s="144">
        <v>5</v>
      </c>
      <c r="B43" s="11">
        <v>105</v>
      </c>
      <c r="C43" s="90" t="s">
        <v>15</v>
      </c>
      <c r="D43" s="309" t="s">
        <v>105</v>
      </c>
      <c r="E43" s="309" t="s">
        <v>110</v>
      </c>
      <c r="F43" s="93">
        <v>27</v>
      </c>
      <c r="G43" s="3">
        <v>20</v>
      </c>
      <c r="H43" s="3">
        <v>26</v>
      </c>
      <c r="I43" s="3">
        <v>16</v>
      </c>
      <c r="J43" s="3">
        <f>I43+H43+G43</f>
        <v>62</v>
      </c>
      <c r="K43" s="3"/>
      <c r="L43" s="3"/>
    </row>
    <row r="44" spans="1:12" s="17" customFormat="1" ht="16.5" customHeight="1">
      <c r="A44" s="145">
        <v>83</v>
      </c>
      <c r="B44" s="12">
        <v>608</v>
      </c>
      <c r="C44" s="92" t="s">
        <v>79</v>
      </c>
      <c r="D44" s="314" t="s">
        <v>207</v>
      </c>
      <c r="E44" s="314" t="s">
        <v>208</v>
      </c>
      <c r="F44" s="93">
        <v>41</v>
      </c>
      <c r="G44" s="2">
        <v>22</v>
      </c>
      <c r="H44" s="2">
        <v>18</v>
      </c>
      <c r="I44" s="2">
        <v>22</v>
      </c>
      <c r="J44" s="219">
        <f>I44+H44+G44</f>
        <v>62</v>
      </c>
      <c r="K44" s="2"/>
      <c r="L44" s="2"/>
    </row>
    <row r="45" spans="1:12" s="17" customFormat="1" ht="16.5" customHeight="1">
      <c r="A45" s="150">
        <v>124</v>
      </c>
      <c r="B45" s="151">
        <v>904</v>
      </c>
      <c r="C45" s="149" t="s">
        <v>45</v>
      </c>
      <c r="D45" s="315" t="s">
        <v>251</v>
      </c>
      <c r="E45" s="315" t="s">
        <v>252</v>
      </c>
      <c r="F45" s="93">
        <v>44</v>
      </c>
      <c r="G45" s="194">
        <v>21</v>
      </c>
      <c r="H45" s="194">
        <v>24</v>
      </c>
      <c r="I45" s="194">
        <v>17</v>
      </c>
      <c r="J45" s="194">
        <f>I45+H45+G45</f>
        <v>62</v>
      </c>
      <c r="K45" s="194"/>
      <c r="L45" s="194"/>
    </row>
    <row r="46" spans="1:12" s="17" customFormat="1" ht="16.5" customHeight="1">
      <c r="A46" s="150">
        <v>129</v>
      </c>
      <c r="B46" s="151">
        <v>909</v>
      </c>
      <c r="C46" s="149" t="s">
        <v>45</v>
      </c>
      <c r="D46" s="315" t="s">
        <v>257</v>
      </c>
      <c r="E46" s="315" t="s">
        <v>261</v>
      </c>
      <c r="F46" s="93">
        <v>54</v>
      </c>
      <c r="G46" s="194">
        <v>19</v>
      </c>
      <c r="H46" s="194">
        <v>17</v>
      </c>
      <c r="I46" s="194">
        <v>26</v>
      </c>
      <c r="J46" s="194">
        <f>I46+H46+G46</f>
        <v>62</v>
      </c>
      <c r="K46" s="194"/>
      <c r="L46" s="194"/>
    </row>
    <row r="47" spans="1:12" s="17" customFormat="1" ht="16.5" customHeight="1">
      <c r="A47" s="19">
        <v>47</v>
      </c>
      <c r="B47" s="18">
        <v>402</v>
      </c>
      <c r="C47" s="91" t="s">
        <v>78</v>
      </c>
      <c r="D47" s="311" t="s">
        <v>150</v>
      </c>
      <c r="E47" s="311" t="s">
        <v>152</v>
      </c>
      <c r="F47" s="93">
        <v>104</v>
      </c>
      <c r="G47" s="19">
        <v>20</v>
      </c>
      <c r="H47" s="19">
        <v>22</v>
      </c>
      <c r="I47" s="19">
        <v>20</v>
      </c>
      <c r="J47" s="217">
        <f>I47+H47+G47</f>
        <v>62</v>
      </c>
      <c r="K47" s="19"/>
      <c r="L47" s="19"/>
    </row>
    <row r="48" spans="1:12" s="20" customFormat="1" ht="16.5" customHeight="1">
      <c r="A48" s="295">
        <v>111</v>
      </c>
      <c r="B48" s="291">
        <v>806</v>
      </c>
      <c r="C48" s="298" t="s">
        <v>92</v>
      </c>
      <c r="D48" s="292" t="s">
        <v>229</v>
      </c>
      <c r="E48" s="292" t="s">
        <v>230</v>
      </c>
      <c r="F48" s="93">
        <v>6</v>
      </c>
      <c r="G48" s="296">
        <v>21</v>
      </c>
      <c r="H48" s="296">
        <v>19</v>
      </c>
      <c r="I48" s="296">
        <v>21</v>
      </c>
      <c r="J48" s="296">
        <f>I48+H48+G48</f>
        <v>61</v>
      </c>
      <c r="K48" s="296"/>
      <c r="L48" s="296"/>
    </row>
    <row r="49" spans="1:12" s="20" customFormat="1" ht="16.5" customHeight="1">
      <c r="A49" s="190">
        <v>68</v>
      </c>
      <c r="B49" s="187">
        <v>508</v>
      </c>
      <c r="C49" s="188" t="s">
        <v>17</v>
      </c>
      <c r="D49" s="313" t="s">
        <v>182</v>
      </c>
      <c r="E49" s="313" t="s">
        <v>185</v>
      </c>
      <c r="F49" s="93">
        <v>25</v>
      </c>
      <c r="G49" s="4">
        <v>18</v>
      </c>
      <c r="H49" s="4">
        <v>25</v>
      </c>
      <c r="I49" s="4">
        <v>18</v>
      </c>
      <c r="J49" s="218">
        <f>I49+H49+G49</f>
        <v>61</v>
      </c>
      <c r="K49" s="4"/>
      <c r="L49" s="4"/>
    </row>
    <row r="50" spans="1:12" s="20" customFormat="1" ht="16.5" customHeight="1">
      <c r="A50" s="144">
        <v>7</v>
      </c>
      <c r="B50" s="11">
        <v>107</v>
      </c>
      <c r="C50" s="90" t="s">
        <v>15</v>
      </c>
      <c r="D50" s="309" t="s">
        <v>111</v>
      </c>
      <c r="E50" s="309" t="s">
        <v>113</v>
      </c>
      <c r="F50" s="93">
        <v>100</v>
      </c>
      <c r="G50" s="3">
        <v>18</v>
      </c>
      <c r="H50" s="3">
        <v>20</v>
      </c>
      <c r="I50" s="3">
        <v>23</v>
      </c>
      <c r="J50" s="3">
        <f>I50+H50+G50</f>
        <v>61</v>
      </c>
      <c r="K50" s="3"/>
      <c r="L50" s="3"/>
    </row>
    <row r="51" spans="1:12" s="20" customFormat="1" ht="16.5" customHeight="1">
      <c r="A51" s="147">
        <v>45</v>
      </c>
      <c r="B51" s="146">
        <v>315</v>
      </c>
      <c r="C51" s="148" t="s">
        <v>16</v>
      </c>
      <c r="D51" s="310" t="s">
        <v>132</v>
      </c>
      <c r="E51" s="310" t="s">
        <v>149</v>
      </c>
      <c r="F51" s="93">
        <v>126</v>
      </c>
      <c r="G51" s="193">
        <v>20</v>
      </c>
      <c r="H51" s="193">
        <v>17</v>
      </c>
      <c r="I51" s="193">
        <v>24</v>
      </c>
      <c r="J51" s="193">
        <f>I51+H51+G51</f>
        <v>61</v>
      </c>
      <c r="K51" s="193"/>
      <c r="L51" s="193"/>
    </row>
    <row r="52" spans="1:12" s="20" customFormat="1" ht="16.5" customHeight="1">
      <c r="A52" s="19">
        <v>46</v>
      </c>
      <c r="B52" s="18">
        <v>401</v>
      </c>
      <c r="C52" s="255" t="s">
        <v>78</v>
      </c>
      <c r="D52" s="311" t="s">
        <v>150</v>
      </c>
      <c r="E52" s="311" t="s">
        <v>151</v>
      </c>
      <c r="F52" s="93">
        <v>128</v>
      </c>
      <c r="G52" s="19">
        <v>20</v>
      </c>
      <c r="H52" s="19">
        <v>17</v>
      </c>
      <c r="I52" s="19">
        <v>24</v>
      </c>
      <c r="J52" s="217">
        <f>I52+H52+G52</f>
        <v>61</v>
      </c>
      <c r="K52" s="19"/>
      <c r="L52" s="19"/>
    </row>
    <row r="53" spans="1:12" s="20" customFormat="1" ht="16.5" customHeight="1">
      <c r="A53" s="190">
        <v>67</v>
      </c>
      <c r="B53" s="187">
        <v>507</v>
      </c>
      <c r="C53" s="188" t="s">
        <v>17</v>
      </c>
      <c r="D53" s="313" t="s">
        <v>98</v>
      </c>
      <c r="E53" s="313" t="s">
        <v>184</v>
      </c>
      <c r="F53" s="93">
        <v>56</v>
      </c>
      <c r="G53" s="4">
        <v>25</v>
      </c>
      <c r="H53" s="4">
        <v>20</v>
      </c>
      <c r="I53" s="4">
        <v>15</v>
      </c>
      <c r="J53" s="218">
        <f>I53+H53+G53</f>
        <v>60</v>
      </c>
      <c r="K53" s="4"/>
      <c r="L53" s="4"/>
    </row>
    <row r="54" spans="1:12" s="20" customFormat="1" ht="16.5" customHeight="1">
      <c r="A54" s="147">
        <v>44</v>
      </c>
      <c r="B54" s="146">
        <v>314</v>
      </c>
      <c r="C54" s="148" t="s">
        <v>16</v>
      </c>
      <c r="D54" s="310" t="s">
        <v>134</v>
      </c>
      <c r="E54" s="310" t="s">
        <v>148</v>
      </c>
      <c r="F54" s="93">
        <v>67</v>
      </c>
      <c r="G54" s="193">
        <v>17</v>
      </c>
      <c r="H54" s="193">
        <v>20</v>
      </c>
      <c r="I54" s="193">
        <v>23</v>
      </c>
      <c r="J54" s="193">
        <f>I54+H54+G54</f>
        <v>60</v>
      </c>
      <c r="K54" s="193"/>
      <c r="L54" s="193"/>
    </row>
    <row r="55" spans="1:12" s="20" customFormat="1" ht="16.5" customHeight="1">
      <c r="A55" s="150">
        <v>132</v>
      </c>
      <c r="B55" s="151">
        <v>912</v>
      </c>
      <c r="C55" s="149" t="s">
        <v>45</v>
      </c>
      <c r="D55" s="315" t="s">
        <v>257</v>
      </c>
      <c r="E55" s="315" t="s">
        <v>265</v>
      </c>
      <c r="F55" s="93">
        <v>86</v>
      </c>
      <c r="G55" s="194">
        <v>24</v>
      </c>
      <c r="H55" s="194">
        <v>20</v>
      </c>
      <c r="I55" s="194">
        <v>16</v>
      </c>
      <c r="J55" s="194">
        <f>I55+H55+G55</f>
        <v>60</v>
      </c>
      <c r="K55" s="194"/>
      <c r="L55" s="194"/>
    </row>
    <row r="56" spans="1:12" s="20" customFormat="1" ht="16.5" customHeight="1">
      <c r="A56" s="144">
        <v>15</v>
      </c>
      <c r="B56" s="11">
        <v>115</v>
      </c>
      <c r="C56" s="90" t="s">
        <v>15</v>
      </c>
      <c r="D56" s="309" t="s">
        <v>124</v>
      </c>
      <c r="E56" s="309" t="s">
        <v>125</v>
      </c>
      <c r="F56" s="93">
        <v>92</v>
      </c>
      <c r="G56" s="3">
        <v>20</v>
      </c>
      <c r="H56" s="3">
        <v>18</v>
      </c>
      <c r="I56" s="3">
        <v>22</v>
      </c>
      <c r="J56" s="3">
        <f>I56+H56+G56</f>
        <v>60</v>
      </c>
      <c r="K56" s="3"/>
      <c r="L56" s="3"/>
    </row>
    <row r="57" spans="1:12" s="20" customFormat="1" ht="16.5" customHeight="1">
      <c r="A57" s="150">
        <v>122</v>
      </c>
      <c r="B57" s="151">
        <v>902</v>
      </c>
      <c r="C57" s="149" t="s">
        <v>45</v>
      </c>
      <c r="D57" s="315" t="s">
        <v>246</v>
      </c>
      <c r="E57" s="315" t="s">
        <v>248</v>
      </c>
      <c r="F57" s="93">
        <v>98</v>
      </c>
      <c r="G57" s="194">
        <v>19</v>
      </c>
      <c r="H57" s="194">
        <v>22</v>
      </c>
      <c r="I57" s="194">
        <v>19</v>
      </c>
      <c r="J57" s="194">
        <f>I57+H57+G57</f>
        <v>60</v>
      </c>
      <c r="K57" s="194"/>
      <c r="L57" s="378"/>
    </row>
    <row r="58" spans="1:12" s="20" customFormat="1" ht="16.5" customHeight="1">
      <c r="A58" s="150">
        <v>128</v>
      </c>
      <c r="B58" s="151">
        <v>908</v>
      </c>
      <c r="C58" s="149" t="s">
        <v>45</v>
      </c>
      <c r="D58" s="315" t="s">
        <v>259</v>
      </c>
      <c r="E58" s="315" t="s">
        <v>260</v>
      </c>
      <c r="F58" s="93">
        <v>111</v>
      </c>
      <c r="G58" s="194">
        <v>21</v>
      </c>
      <c r="H58" s="194">
        <v>21</v>
      </c>
      <c r="I58" s="194">
        <v>18</v>
      </c>
      <c r="J58" s="194">
        <f>I58+H58+G58</f>
        <v>60</v>
      </c>
      <c r="K58" s="194"/>
      <c r="L58" s="194"/>
    </row>
    <row r="59" spans="1:12" s="20" customFormat="1" ht="16.5" customHeight="1">
      <c r="A59" s="147">
        <v>35</v>
      </c>
      <c r="B59" s="146">
        <v>305</v>
      </c>
      <c r="C59" s="148" t="s">
        <v>16</v>
      </c>
      <c r="D59" s="310" t="s">
        <v>134</v>
      </c>
      <c r="E59" s="310" t="s">
        <v>135</v>
      </c>
      <c r="F59" s="93">
        <v>2</v>
      </c>
      <c r="G59" s="193">
        <v>17</v>
      </c>
      <c r="H59" s="193">
        <v>21</v>
      </c>
      <c r="I59" s="193">
        <v>21</v>
      </c>
      <c r="J59" s="193">
        <f>I59+H59+G59</f>
        <v>59</v>
      </c>
      <c r="K59" s="193"/>
      <c r="L59" s="232"/>
    </row>
    <row r="60" spans="1:12" s="20" customFormat="1" ht="16.5" customHeight="1">
      <c r="A60" s="19">
        <v>50</v>
      </c>
      <c r="B60" s="18">
        <v>405</v>
      </c>
      <c r="C60" s="91" t="s">
        <v>78</v>
      </c>
      <c r="D60" s="311" t="s">
        <v>153</v>
      </c>
      <c r="E60" s="311" t="s">
        <v>157</v>
      </c>
      <c r="F60" s="93">
        <v>37</v>
      </c>
      <c r="G60" s="19">
        <v>22</v>
      </c>
      <c r="H60" s="19">
        <v>19</v>
      </c>
      <c r="I60" s="19">
        <v>18</v>
      </c>
      <c r="J60" s="217">
        <f>I60+H60+G60</f>
        <v>59</v>
      </c>
      <c r="K60" s="19"/>
      <c r="L60" s="19"/>
    </row>
    <row r="61" spans="1:12" s="20" customFormat="1" ht="16.5" customHeight="1">
      <c r="A61" s="19">
        <v>53</v>
      </c>
      <c r="B61" s="18">
        <v>408</v>
      </c>
      <c r="C61" s="91" t="s">
        <v>78</v>
      </c>
      <c r="D61" s="311" t="s">
        <v>160</v>
      </c>
      <c r="E61" s="311" t="s">
        <v>161</v>
      </c>
      <c r="F61" s="93">
        <v>40</v>
      </c>
      <c r="G61" s="19">
        <v>17</v>
      </c>
      <c r="H61" s="19">
        <v>21</v>
      </c>
      <c r="I61" s="19">
        <v>21</v>
      </c>
      <c r="J61" s="217">
        <f>I61+H61+G61</f>
        <v>59</v>
      </c>
      <c r="K61" s="19"/>
      <c r="L61" s="19"/>
    </row>
    <row r="62" spans="1:12" s="20" customFormat="1" ht="16.5" customHeight="1">
      <c r="A62" s="190">
        <v>65</v>
      </c>
      <c r="B62" s="187">
        <v>505</v>
      </c>
      <c r="C62" s="188" t="s">
        <v>17</v>
      </c>
      <c r="D62" s="313" t="s">
        <v>98</v>
      </c>
      <c r="E62" s="313" t="s">
        <v>181</v>
      </c>
      <c r="F62" s="93">
        <v>129</v>
      </c>
      <c r="G62" s="4">
        <v>19</v>
      </c>
      <c r="H62" s="4">
        <v>20</v>
      </c>
      <c r="I62" s="4">
        <v>20</v>
      </c>
      <c r="J62" s="218">
        <f>I62+H62+G62</f>
        <v>59</v>
      </c>
      <c r="K62" s="4"/>
      <c r="L62" s="4"/>
    </row>
    <row r="63" spans="1:12" s="22" customFormat="1" ht="16.5" customHeight="1">
      <c r="A63" s="19">
        <v>55</v>
      </c>
      <c r="B63" s="18">
        <v>410</v>
      </c>
      <c r="C63" s="91" t="s">
        <v>78</v>
      </c>
      <c r="D63" s="311" t="s">
        <v>164</v>
      </c>
      <c r="E63" s="311" t="s">
        <v>165</v>
      </c>
      <c r="F63" s="93">
        <v>24</v>
      </c>
      <c r="G63" s="19">
        <v>18</v>
      </c>
      <c r="H63" s="19">
        <v>23</v>
      </c>
      <c r="I63" s="19">
        <v>17</v>
      </c>
      <c r="J63" s="217">
        <f>I63+H63+G63</f>
        <v>58</v>
      </c>
      <c r="K63" s="19"/>
      <c r="L63" s="19"/>
    </row>
    <row r="64" spans="1:12" s="22" customFormat="1" ht="16.5" customHeight="1">
      <c r="A64" s="190">
        <v>72</v>
      </c>
      <c r="B64" s="187">
        <v>512</v>
      </c>
      <c r="C64" s="188" t="s">
        <v>17</v>
      </c>
      <c r="D64" s="313" t="s">
        <v>97</v>
      </c>
      <c r="E64" s="313" t="s">
        <v>189</v>
      </c>
      <c r="F64" s="93">
        <v>57</v>
      </c>
      <c r="G64" s="4">
        <v>20</v>
      </c>
      <c r="H64" s="4">
        <v>19</v>
      </c>
      <c r="I64" s="4">
        <v>19</v>
      </c>
      <c r="J64" s="218">
        <f>I64+H64+G64</f>
        <v>58</v>
      </c>
      <c r="K64" s="4"/>
      <c r="L64" s="4"/>
    </row>
    <row r="65" spans="1:12" s="22" customFormat="1" ht="16.5" customHeight="1">
      <c r="A65" s="147">
        <v>37</v>
      </c>
      <c r="B65" s="146">
        <v>307</v>
      </c>
      <c r="C65" s="148" t="s">
        <v>16</v>
      </c>
      <c r="D65" s="310" t="s">
        <v>130</v>
      </c>
      <c r="E65" s="310" t="s">
        <v>138</v>
      </c>
      <c r="F65" s="93">
        <v>65</v>
      </c>
      <c r="G65" s="193">
        <v>16</v>
      </c>
      <c r="H65" s="193">
        <v>18</v>
      </c>
      <c r="I65" s="193">
        <v>24</v>
      </c>
      <c r="J65" s="193">
        <f>I65+H65+G65</f>
        <v>58</v>
      </c>
      <c r="K65" s="193"/>
      <c r="L65" s="376"/>
    </row>
    <row r="66" spans="1:12" s="22" customFormat="1" ht="16.5" customHeight="1">
      <c r="A66" s="150">
        <v>125</v>
      </c>
      <c r="B66" s="151">
        <v>905</v>
      </c>
      <c r="C66" s="149" t="s">
        <v>45</v>
      </c>
      <c r="D66" s="315" t="s">
        <v>253</v>
      </c>
      <c r="E66" s="315" t="s">
        <v>254</v>
      </c>
      <c r="F66" s="93">
        <v>122</v>
      </c>
      <c r="G66" s="194">
        <v>17</v>
      </c>
      <c r="H66" s="194">
        <v>16</v>
      </c>
      <c r="I66" s="194">
        <v>25</v>
      </c>
      <c r="J66" s="194">
        <f>I66+H66+G66</f>
        <v>58</v>
      </c>
      <c r="K66" s="194"/>
      <c r="L66" s="194"/>
    </row>
    <row r="67" spans="1:12" s="22" customFormat="1" ht="16.5" customHeight="1">
      <c r="A67" s="19">
        <v>54</v>
      </c>
      <c r="B67" s="18">
        <v>409</v>
      </c>
      <c r="C67" s="91" t="s">
        <v>78</v>
      </c>
      <c r="D67" s="311" t="s">
        <v>162</v>
      </c>
      <c r="E67" s="311" t="s">
        <v>163</v>
      </c>
      <c r="F67" s="93">
        <v>32</v>
      </c>
      <c r="G67" s="19">
        <v>17</v>
      </c>
      <c r="H67" s="19">
        <v>20</v>
      </c>
      <c r="I67" s="19">
        <v>20</v>
      </c>
      <c r="J67" s="217">
        <f>I67+H67+G67</f>
        <v>57</v>
      </c>
      <c r="K67" s="19"/>
      <c r="L67" s="19"/>
    </row>
    <row r="68" spans="1:12" s="22" customFormat="1" ht="16.5" customHeight="1">
      <c r="A68" s="147">
        <v>33</v>
      </c>
      <c r="B68" s="146">
        <v>303</v>
      </c>
      <c r="C68" s="148" t="s">
        <v>16</v>
      </c>
      <c r="D68" s="310" t="s">
        <v>130</v>
      </c>
      <c r="E68" s="310" t="s">
        <v>131</v>
      </c>
      <c r="F68" s="93">
        <v>53</v>
      </c>
      <c r="G68" s="193">
        <v>21</v>
      </c>
      <c r="H68" s="193">
        <v>19</v>
      </c>
      <c r="I68" s="193">
        <v>17</v>
      </c>
      <c r="J68" s="193">
        <f>I68+H68+G68</f>
        <v>57</v>
      </c>
      <c r="K68" s="193"/>
      <c r="L68" s="193"/>
    </row>
    <row r="69" spans="1:12" s="22" customFormat="1" ht="16.5" customHeight="1">
      <c r="A69" s="19">
        <v>58</v>
      </c>
      <c r="B69" s="18">
        <v>413</v>
      </c>
      <c r="C69" s="91" t="s">
        <v>78</v>
      </c>
      <c r="D69" s="311" t="s">
        <v>168</v>
      </c>
      <c r="E69" s="311" t="s">
        <v>170</v>
      </c>
      <c r="F69" s="93">
        <v>79</v>
      </c>
      <c r="G69" s="19">
        <v>21</v>
      </c>
      <c r="H69" s="19">
        <v>15</v>
      </c>
      <c r="I69" s="19">
        <v>21</v>
      </c>
      <c r="J69" s="217">
        <f>I69+H69+G69</f>
        <v>57</v>
      </c>
      <c r="K69" s="19"/>
      <c r="L69" s="19"/>
    </row>
    <row r="70" spans="1:12" s="22" customFormat="1" ht="16.5" customHeight="1">
      <c r="A70" s="147">
        <v>38</v>
      </c>
      <c r="B70" s="146">
        <v>308</v>
      </c>
      <c r="C70" s="148" t="s">
        <v>16</v>
      </c>
      <c r="D70" s="310" t="s">
        <v>139</v>
      </c>
      <c r="E70" s="310" t="s">
        <v>140</v>
      </c>
      <c r="F70" s="93">
        <v>106</v>
      </c>
      <c r="G70" s="193">
        <v>21</v>
      </c>
      <c r="H70" s="193">
        <v>21</v>
      </c>
      <c r="I70" s="193">
        <v>15</v>
      </c>
      <c r="J70" s="193">
        <f>I70+H70+G70</f>
        <v>57</v>
      </c>
      <c r="K70" s="193"/>
      <c r="L70" s="193"/>
    </row>
    <row r="71" spans="1:12" s="22" customFormat="1" ht="16.5" customHeight="1">
      <c r="A71" s="145">
        <v>85</v>
      </c>
      <c r="B71" s="12">
        <v>610</v>
      </c>
      <c r="C71" s="92" t="s">
        <v>79</v>
      </c>
      <c r="D71" s="314" t="s">
        <v>207</v>
      </c>
      <c r="E71" s="314" t="s">
        <v>210</v>
      </c>
      <c r="F71" s="93">
        <v>121</v>
      </c>
      <c r="G71" s="2">
        <v>21</v>
      </c>
      <c r="H71" s="2">
        <v>19</v>
      </c>
      <c r="I71" s="2">
        <v>17</v>
      </c>
      <c r="J71" s="219">
        <f>I71+H71+G71</f>
        <v>57</v>
      </c>
      <c r="K71" s="2"/>
      <c r="L71" s="2"/>
    </row>
    <row r="72" spans="1:12" s="22" customFormat="1" ht="16.5" customHeight="1">
      <c r="A72" s="295">
        <v>119</v>
      </c>
      <c r="B72" s="291">
        <v>814</v>
      </c>
      <c r="C72" s="298" t="s">
        <v>92</v>
      </c>
      <c r="D72" s="292" t="s">
        <v>243</v>
      </c>
      <c r="E72" s="292" t="s">
        <v>244</v>
      </c>
      <c r="F72" s="93">
        <v>133</v>
      </c>
      <c r="G72" s="296">
        <v>22</v>
      </c>
      <c r="H72" s="296">
        <v>16</v>
      </c>
      <c r="I72" s="296">
        <v>19</v>
      </c>
      <c r="J72" s="296">
        <f>I72+H72+G72</f>
        <v>57</v>
      </c>
      <c r="K72" s="296"/>
      <c r="L72" s="296"/>
    </row>
    <row r="73" spans="1:12" s="22" customFormat="1" ht="16.5" customHeight="1">
      <c r="A73" s="295">
        <v>113</v>
      </c>
      <c r="B73" s="291">
        <v>808</v>
      </c>
      <c r="C73" s="298" t="s">
        <v>92</v>
      </c>
      <c r="D73" s="292" t="s">
        <v>231</v>
      </c>
      <c r="E73" s="292" t="s">
        <v>233</v>
      </c>
      <c r="F73" s="93">
        <v>8</v>
      </c>
      <c r="G73" s="296">
        <v>19</v>
      </c>
      <c r="H73" s="296">
        <v>20</v>
      </c>
      <c r="I73" s="296">
        <v>17</v>
      </c>
      <c r="J73" s="296">
        <f>I73+H73+G73</f>
        <v>56</v>
      </c>
      <c r="K73" s="296"/>
      <c r="L73" s="297"/>
    </row>
    <row r="74" spans="1:12" s="22" customFormat="1" ht="16.5" customHeight="1">
      <c r="A74" s="147">
        <v>41</v>
      </c>
      <c r="B74" s="146">
        <v>311</v>
      </c>
      <c r="C74" s="148" t="s">
        <v>16</v>
      </c>
      <c r="D74" s="310" t="s">
        <v>139</v>
      </c>
      <c r="E74" s="310" t="s">
        <v>144</v>
      </c>
      <c r="F74" s="93">
        <v>51</v>
      </c>
      <c r="G74" s="193">
        <v>23</v>
      </c>
      <c r="H74" s="193">
        <v>18</v>
      </c>
      <c r="I74" s="193">
        <v>15</v>
      </c>
      <c r="J74" s="193">
        <f>I74+H74+G74</f>
        <v>56</v>
      </c>
      <c r="K74" s="193"/>
      <c r="L74" s="193"/>
    </row>
    <row r="75" spans="1:12" s="22" customFormat="1" ht="16.5" customHeight="1">
      <c r="A75" s="147">
        <v>36</v>
      </c>
      <c r="B75" s="146">
        <v>306</v>
      </c>
      <c r="C75" s="148" t="s">
        <v>16</v>
      </c>
      <c r="D75" s="310" t="s">
        <v>136</v>
      </c>
      <c r="E75" s="310" t="s">
        <v>137</v>
      </c>
      <c r="F75" s="93">
        <v>81</v>
      </c>
      <c r="G75" s="193">
        <v>25</v>
      </c>
      <c r="H75" s="193">
        <v>20</v>
      </c>
      <c r="I75" s="193">
        <v>11</v>
      </c>
      <c r="J75" s="193">
        <f>I75+H75+G75</f>
        <v>56</v>
      </c>
      <c r="K75" s="193"/>
      <c r="L75" s="193"/>
    </row>
    <row r="76" spans="1:12" s="22" customFormat="1" ht="16.5" customHeight="1">
      <c r="A76" s="190">
        <v>70</v>
      </c>
      <c r="B76" s="187">
        <v>510</v>
      </c>
      <c r="C76" s="188" t="s">
        <v>17</v>
      </c>
      <c r="D76" s="313" t="s">
        <v>97</v>
      </c>
      <c r="E76" s="313" t="s">
        <v>187</v>
      </c>
      <c r="F76" s="93">
        <v>102</v>
      </c>
      <c r="G76" s="4">
        <v>22</v>
      </c>
      <c r="H76" s="4">
        <v>16</v>
      </c>
      <c r="I76" s="4">
        <v>18</v>
      </c>
      <c r="J76" s="218">
        <f>I76+H76+G76</f>
        <v>56</v>
      </c>
      <c r="K76" s="4"/>
      <c r="L76" s="4"/>
    </row>
    <row r="77" spans="1:12" s="22" customFormat="1" ht="16.5" customHeight="1">
      <c r="A77" s="150">
        <v>131</v>
      </c>
      <c r="B77" s="151">
        <v>911</v>
      </c>
      <c r="C77" s="149" t="s">
        <v>45</v>
      </c>
      <c r="D77" s="315" t="s">
        <v>257</v>
      </c>
      <c r="E77" s="315" t="s">
        <v>264</v>
      </c>
      <c r="F77" s="93">
        <v>119</v>
      </c>
      <c r="G77" s="194">
        <v>20</v>
      </c>
      <c r="H77" s="194">
        <v>19</v>
      </c>
      <c r="I77" s="194">
        <v>17</v>
      </c>
      <c r="J77" s="194">
        <f>I77+H77+G77</f>
        <v>56</v>
      </c>
      <c r="K77" s="194"/>
      <c r="L77" s="378"/>
    </row>
    <row r="78" spans="1:12" s="23" customFormat="1" ht="16.5" customHeight="1">
      <c r="A78" s="145">
        <v>80</v>
      </c>
      <c r="B78" s="12">
        <v>605</v>
      </c>
      <c r="C78" s="92" t="s">
        <v>79</v>
      </c>
      <c r="D78" s="314" t="s">
        <v>200</v>
      </c>
      <c r="E78" s="314" t="s">
        <v>202</v>
      </c>
      <c r="F78" s="93">
        <v>18</v>
      </c>
      <c r="G78" s="2">
        <v>20</v>
      </c>
      <c r="H78" s="2">
        <v>21</v>
      </c>
      <c r="I78" s="2">
        <v>14</v>
      </c>
      <c r="J78" s="219">
        <f>I78+H78+G78</f>
        <v>55</v>
      </c>
      <c r="K78" s="2"/>
      <c r="L78" s="2"/>
    </row>
    <row r="79" spans="1:12" s="23" customFormat="1" ht="16.5" customHeight="1">
      <c r="A79" s="145">
        <v>88</v>
      </c>
      <c r="B79" s="12">
        <v>613</v>
      </c>
      <c r="C79" s="92" t="s">
        <v>79</v>
      </c>
      <c r="D79" s="314" t="s">
        <v>215</v>
      </c>
      <c r="E79" s="314" t="s">
        <v>216</v>
      </c>
      <c r="F79" s="93">
        <v>48</v>
      </c>
      <c r="G79" s="2">
        <v>21</v>
      </c>
      <c r="H79" s="2">
        <v>19</v>
      </c>
      <c r="I79" s="2">
        <v>15</v>
      </c>
      <c r="J79" s="219">
        <f>I79+H79+G79</f>
        <v>55</v>
      </c>
      <c r="K79" s="2"/>
      <c r="L79" s="2"/>
    </row>
    <row r="80" spans="1:12" s="23" customFormat="1" ht="16.5" customHeight="1">
      <c r="A80" s="150">
        <v>135</v>
      </c>
      <c r="B80" s="151">
        <v>915</v>
      </c>
      <c r="C80" s="149" t="s">
        <v>45</v>
      </c>
      <c r="D80" s="315" t="s">
        <v>269</v>
      </c>
      <c r="E80" s="315" t="s">
        <v>270</v>
      </c>
      <c r="F80" s="93">
        <v>61</v>
      </c>
      <c r="G80" s="194">
        <v>16</v>
      </c>
      <c r="H80" s="194">
        <v>21</v>
      </c>
      <c r="I80" s="194">
        <v>18</v>
      </c>
      <c r="J80" s="194">
        <f>I80+H80+G80</f>
        <v>55</v>
      </c>
      <c r="K80" s="194"/>
      <c r="L80" s="194"/>
    </row>
    <row r="81" spans="1:12" s="23" customFormat="1" ht="16.5" customHeight="1">
      <c r="A81" s="145">
        <v>87</v>
      </c>
      <c r="B81" s="12">
        <v>612</v>
      </c>
      <c r="C81" s="92" t="s">
        <v>79</v>
      </c>
      <c r="D81" s="314" t="s">
        <v>213</v>
      </c>
      <c r="E81" s="314" t="s">
        <v>214</v>
      </c>
      <c r="F81" s="93">
        <v>63</v>
      </c>
      <c r="G81" s="2">
        <v>22</v>
      </c>
      <c r="H81" s="2">
        <v>17</v>
      </c>
      <c r="I81" s="2">
        <v>16</v>
      </c>
      <c r="J81" s="219">
        <f>I81+H81+G81</f>
        <v>55</v>
      </c>
      <c r="K81" s="2"/>
      <c r="L81" s="2"/>
    </row>
    <row r="82" spans="1:12" s="23" customFormat="1" ht="16.5" customHeight="1">
      <c r="A82" s="144">
        <v>4</v>
      </c>
      <c r="B82" s="11">
        <v>104</v>
      </c>
      <c r="C82" s="90" t="s">
        <v>15</v>
      </c>
      <c r="D82" s="309" t="s">
        <v>105</v>
      </c>
      <c r="E82" s="309" t="s">
        <v>109</v>
      </c>
      <c r="F82" s="93">
        <v>33</v>
      </c>
      <c r="G82" s="3">
        <v>14</v>
      </c>
      <c r="H82" s="3">
        <v>20</v>
      </c>
      <c r="I82" s="3">
        <v>20</v>
      </c>
      <c r="J82" s="3">
        <f>I82+H82+G82</f>
        <v>54</v>
      </c>
      <c r="K82" s="3"/>
      <c r="L82" s="3"/>
    </row>
    <row r="83" spans="1:12" s="23" customFormat="1" ht="16.5" customHeight="1">
      <c r="A83" s="144">
        <v>8</v>
      </c>
      <c r="B83" s="11">
        <v>108</v>
      </c>
      <c r="C83" s="90" t="s">
        <v>15</v>
      </c>
      <c r="D83" s="309" t="s">
        <v>114</v>
      </c>
      <c r="E83" s="309" t="s">
        <v>115</v>
      </c>
      <c r="F83" s="93">
        <v>96</v>
      </c>
      <c r="G83" s="3">
        <v>22</v>
      </c>
      <c r="H83" s="3">
        <v>18</v>
      </c>
      <c r="I83" s="3">
        <v>14</v>
      </c>
      <c r="J83" s="3">
        <f>I83+H83+G83</f>
        <v>54</v>
      </c>
      <c r="K83" s="3"/>
      <c r="L83" s="3"/>
    </row>
    <row r="84" spans="1:12" s="23" customFormat="1" ht="16.5" customHeight="1">
      <c r="A84" s="295">
        <v>120</v>
      </c>
      <c r="B84" s="291">
        <v>815</v>
      </c>
      <c r="C84" s="298" t="s">
        <v>92</v>
      </c>
      <c r="D84" s="292" t="s">
        <v>243</v>
      </c>
      <c r="E84" s="292" t="s">
        <v>245</v>
      </c>
      <c r="F84" s="93">
        <v>103</v>
      </c>
      <c r="G84" s="296">
        <v>17</v>
      </c>
      <c r="H84" s="296">
        <v>15</v>
      </c>
      <c r="I84" s="296">
        <v>22</v>
      </c>
      <c r="J84" s="296">
        <f>I84+H84+G84</f>
        <v>54</v>
      </c>
      <c r="K84" s="296"/>
      <c r="L84" s="296"/>
    </row>
    <row r="85" spans="1:12" s="23" customFormat="1" ht="16.5" customHeight="1">
      <c r="A85" s="190">
        <v>71</v>
      </c>
      <c r="B85" s="187">
        <v>511</v>
      </c>
      <c r="C85" s="188" t="s">
        <v>17</v>
      </c>
      <c r="D85" s="313" t="s">
        <v>100</v>
      </c>
      <c r="E85" s="313" t="s">
        <v>188</v>
      </c>
      <c r="F85" s="93">
        <v>20</v>
      </c>
      <c r="G85" s="4">
        <v>17</v>
      </c>
      <c r="H85" s="4">
        <v>20</v>
      </c>
      <c r="I85" s="4">
        <v>16</v>
      </c>
      <c r="J85" s="218">
        <f>I85+H85+G85</f>
        <v>53</v>
      </c>
      <c r="K85" s="4"/>
      <c r="L85" s="4"/>
    </row>
    <row r="86" spans="1:12" s="23" customFormat="1" ht="16.5" customHeight="1">
      <c r="A86" s="19">
        <v>52</v>
      </c>
      <c r="B86" s="18">
        <v>407</v>
      </c>
      <c r="C86" s="91" t="s">
        <v>78</v>
      </c>
      <c r="D86" s="311" t="s">
        <v>95</v>
      </c>
      <c r="E86" s="311" t="s">
        <v>159</v>
      </c>
      <c r="F86" s="93">
        <v>23</v>
      </c>
      <c r="G86" s="19">
        <v>14</v>
      </c>
      <c r="H86" s="19">
        <v>20</v>
      </c>
      <c r="I86" s="19">
        <v>19</v>
      </c>
      <c r="J86" s="217">
        <f>I86+H86+G86</f>
        <v>53</v>
      </c>
      <c r="K86" s="19"/>
      <c r="L86" s="19"/>
    </row>
    <row r="87" spans="1:12" s="23" customFormat="1" ht="16.5" customHeight="1">
      <c r="A87" s="144">
        <v>12</v>
      </c>
      <c r="B87" s="11">
        <v>112</v>
      </c>
      <c r="C87" s="90" t="s">
        <v>15</v>
      </c>
      <c r="D87" s="309" t="s">
        <v>119</v>
      </c>
      <c r="E87" s="309" t="s">
        <v>121</v>
      </c>
      <c r="F87" s="93">
        <v>46</v>
      </c>
      <c r="G87" s="3">
        <v>21</v>
      </c>
      <c r="H87" s="3">
        <v>18</v>
      </c>
      <c r="I87" s="3">
        <v>14</v>
      </c>
      <c r="J87" s="3">
        <f>I87+H87+G87</f>
        <v>53</v>
      </c>
      <c r="K87" s="3"/>
      <c r="L87" s="3"/>
    </row>
    <row r="88" spans="1:12" s="23" customFormat="1" ht="16.5" customHeight="1">
      <c r="A88" s="145">
        <v>89</v>
      </c>
      <c r="B88" s="12">
        <v>614</v>
      </c>
      <c r="C88" s="92" t="s">
        <v>79</v>
      </c>
      <c r="D88" s="314" t="s">
        <v>215</v>
      </c>
      <c r="E88" s="314" t="s">
        <v>217</v>
      </c>
      <c r="F88" s="93">
        <v>82</v>
      </c>
      <c r="G88" s="2">
        <v>20</v>
      </c>
      <c r="H88" s="2">
        <v>16</v>
      </c>
      <c r="I88" s="2">
        <v>17</v>
      </c>
      <c r="J88" s="219">
        <f>I88+H88+G88</f>
        <v>53</v>
      </c>
      <c r="K88" s="2"/>
      <c r="L88" s="2"/>
    </row>
    <row r="89" spans="1:12" s="23" customFormat="1" ht="16.5" customHeight="1">
      <c r="A89" s="19">
        <v>48</v>
      </c>
      <c r="B89" s="18">
        <v>403</v>
      </c>
      <c r="C89" s="91" t="s">
        <v>78</v>
      </c>
      <c r="D89" s="311" t="s">
        <v>153</v>
      </c>
      <c r="E89" s="311" t="s">
        <v>154</v>
      </c>
      <c r="F89" s="93">
        <v>94</v>
      </c>
      <c r="G89" s="19">
        <v>19</v>
      </c>
      <c r="H89" s="19">
        <v>21</v>
      </c>
      <c r="I89" s="19">
        <v>13</v>
      </c>
      <c r="J89" s="217">
        <f>I89+H89+G89</f>
        <v>53</v>
      </c>
      <c r="K89" s="19"/>
      <c r="L89" s="19"/>
    </row>
    <row r="90" spans="1:12" s="23" customFormat="1" ht="16.5" customHeight="1">
      <c r="A90" s="147">
        <v>40</v>
      </c>
      <c r="B90" s="146">
        <v>310</v>
      </c>
      <c r="C90" s="148" t="s">
        <v>16</v>
      </c>
      <c r="D90" s="310" t="s">
        <v>142</v>
      </c>
      <c r="E90" s="310" t="s">
        <v>143</v>
      </c>
      <c r="F90" s="93">
        <v>29</v>
      </c>
      <c r="G90" s="193">
        <v>18</v>
      </c>
      <c r="H90" s="193">
        <v>23</v>
      </c>
      <c r="I90" s="193">
        <v>11</v>
      </c>
      <c r="J90" s="193">
        <f>I90+H90+G90</f>
        <v>52</v>
      </c>
      <c r="K90" s="193"/>
      <c r="L90" s="193"/>
    </row>
    <row r="91" spans="1:12" s="23" customFormat="1" ht="16.5" customHeight="1">
      <c r="A91" s="295">
        <v>109</v>
      </c>
      <c r="B91" s="291">
        <v>804</v>
      </c>
      <c r="C91" s="298" t="s">
        <v>92</v>
      </c>
      <c r="D91" s="292" t="s">
        <v>226</v>
      </c>
      <c r="E91" s="292" t="s">
        <v>227</v>
      </c>
      <c r="F91" s="93">
        <v>3</v>
      </c>
      <c r="G91" s="296">
        <v>24</v>
      </c>
      <c r="H91" s="296">
        <v>18</v>
      </c>
      <c r="I91" s="296">
        <v>9</v>
      </c>
      <c r="J91" s="296">
        <f>I91+H91+G91</f>
        <v>51</v>
      </c>
      <c r="K91" s="296"/>
      <c r="L91" s="296"/>
    </row>
    <row r="92" spans="1:12" s="23" customFormat="1" ht="16.5" customHeight="1">
      <c r="A92" s="150">
        <v>121</v>
      </c>
      <c r="B92" s="151">
        <v>901</v>
      </c>
      <c r="C92" s="250" t="s">
        <v>45</v>
      </c>
      <c r="D92" s="315" t="s">
        <v>246</v>
      </c>
      <c r="E92" s="315" t="s">
        <v>247</v>
      </c>
      <c r="F92" s="93">
        <v>95</v>
      </c>
      <c r="G92" s="194">
        <v>16</v>
      </c>
      <c r="H92" s="194">
        <v>17</v>
      </c>
      <c r="I92" s="194">
        <v>18</v>
      </c>
      <c r="J92" s="194">
        <f>I92+H92+G92</f>
        <v>51</v>
      </c>
      <c r="K92" s="194"/>
      <c r="L92" s="194"/>
    </row>
    <row r="93" spans="1:12" s="25" customFormat="1" ht="16.5" customHeight="1">
      <c r="A93" s="145">
        <v>78</v>
      </c>
      <c r="B93" s="12">
        <v>603</v>
      </c>
      <c r="C93" s="92" t="s">
        <v>79</v>
      </c>
      <c r="D93" s="314" t="s">
        <v>198</v>
      </c>
      <c r="E93" s="314" t="s">
        <v>199</v>
      </c>
      <c r="F93" s="93">
        <v>28</v>
      </c>
      <c r="G93" s="2">
        <v>18</v>
      </c>
      <c r="H93" s="2">
        <v>21</v>
      </c>
      <c r="I93" s="2">
        <v>11</v>
      </c>
      <c r="J93" s="219">
        <f>I93+H93+G93</f>
        <v>50</v>
      </c>
      <c r="K93" s="2"/>
      <c r="L93" s="2"/>
    </row>
    <row r="94" spans="1:12" s="25" customFormat="1" ht="16.5" customHeight="1">
      <c r="A94" s="144">
        <v>10</v>
      </c>
      <c r="B94" s="11">
        <v>110</v>
      </c>
      <c r="C94" s="90" t="s">
        <v>15</v>
      </c>
      <c r="D94" s="309" t="s">
        <v>117</v>
      </c>
      <c r="E94" s="309" t="s">
        <v>118</v>
      </c>
      <c r="F94" s="93">
        <v>50</v>
      </c>
      <c r="G94" s="3">
        <v>17</v>
      </c>
      <c r="H94" s="3">
        <v>18</v>
      </c>
      <c r="I94" s="3">
        <v>15</v>
      </c>
      <c r="J94" s="3">
        <f>I94+H94+G94</f>
        <v>50</v>
      </c>
      <c r="K94" s="3"/>
      <c r="L94" s="3"/>
    </row>
    <row r="95" spans="1:12" s="25" customFormat="1" ht="16.5" customHeight="1">
      <c r="A95" s="295">
        <v>118</v>
      </c>
      <c r="B95" s="291">
        <v>813</v>
      </c>
      <c r="C95" s="298" t="s">
        <v>92</v>
      </c>
      <c r="D95" s="292" t="s">
        <v>241</v>
      </c>
      <c r="E95" s="292" t="s">
        <v>242</v>
      </c>
      <c r="F95" s="93">
        <v>70</v>
      </c>
      <c r="G95" s="296">
        <v>24</v>
      </c>
      <c r="H95" s="296">
        <v>13</v>
      </c>
      <c r="I95" s="296">
        <v>13</v>
      </c>
      <c r="J95" s="296">
        <f>I95+H95+G95</f>
        <v>50</v>
      </c>
      <c r="K95" s="296"/>
      <c r="L95" s="296"/>
    </row>
    <row r="96" spans="1:12" s="25" customFormat="1" ht="16.5" customHeight="1">
      <c r="A96" s="295">
        <v>108</v>
      </c>
      <c r="B96" s="291">
        <v>803</v>
      </c>
      <c r="C96" s="298" t="s">
        <v>92</v>
      </c>
      <c r="D96" s="292" t="s">
        <v>224</v>
      </c>
      <c r="E96" s="292" t="s">
        <v>225</v>
      </c>
      <c r="F96" s="93">
        <v>113</v>
      </c>
      <c r="G96" s="296">
        <v>17</v>
      </c>
      <c r="H96" s="296">
        <v>18</v>
      </c>
      <c r="I96" s="296">
        <v>15</v>
      </c>
      <c r="J96" s="296">
        <f>I96+H96+G96</f>
        <v>50</v>
      </c>
      <c r="K96" s="296"/>
      <c r="L96" s="296"/>
    </row>
    <row r="97" spans="1:12" s="25" customFormat="1" ht="16.5" customHeight="1">
      <c r="A97" s="150">
        <v>133</v>
      </c>
      <c r="B97" s="151">
        <v>913</v>
      </c>
      <c r="C97" s="149" t="s">
        <v>45</v>
      </c>
      <c r="D97" s="315" t="s">
        <v>266</v>
      </c>
      <c r="E97" s="315" t="s">
        <v>267</v>
      </c>
      <c r="F97" s="93">
        <v>19</v>
      </c>
      <c r="G97" s="194">
        <v>17</v>
      </c>
      <c r="H97" s="194">
        <v>20</v>
      </c>
      <c r="I97" s="194">
        <v>12</v>
      </c>
      <c r="J97" s="194">
        <f>I97+H97+G97</f>
        <v>49</v>
      </c>
      <c r="K97" s="194"/>
      <c r="L97" s="194"/>
    </row>
    <row r="98" spans="1:12" s="25" customFormat="1" ht="16.5" customHeight="1">
      <c r="A98" s="295">
        <v>117</v>
      </c>
      <c r="B98" s="291">
        <v>812</v>
      </c>
      <c r="C98" s="298" t="s">
        <v>92</v>
      </c>
      <c r="D98" s="292" t="s">
        <v>239</v>
      </c>
      <c r="E98" s="292" t="s">
        <v>240</v>
      </c>
      <c r="F98" s="93">
        <v>52</v>
      </c>
      <c r="G98" s="296">
        <v>27</v>
      </c>
      <c r="H98" s="296">
        <v>14</v>
      </c>
      <c r="I98" s="296">
        <v>8</v>
      </c>
      <c r="J98" s="296">
        <f>I98+H98+G98</f>
        <v>49</v>
      </c>
      <c r="K98" s="296"/>
      <c r="L98" s="296"/>
    </row>
    <row r="99" spans="1:12" s="25" customFormat="1" ht="16.5" customHeight="1">
      <c r="A99" s="145">
        <v>82</v>
      </c>
      <c r="B99" s="12">
        <v>607</v>
      </c>
      <c r="C99" s="92" t="s">
        <v>79</v>
      </c>
      <c r="D99" s="314" t="s">
        <v>205</v>
      </c>
      <c r="E99" s="314" t="s">
        <v>206</v>
      </c>
      <c r="F99" s="93">
        <v>97</v>
      </c>
      <c r="G99" s="2">
        <v>19</v>
      </c>
      <c r="H99" s="2">
        <v>16</v>
      </c>
      <c r="I99" s="2">
        <v>14</v>
      </c>
      <c r="J99" s="219">
        <f>I99+H99+G99</f>
        <v>49</v>
      </c>
      <c r="K99" s="2"/>
      <c r="L99" s="2"/>
    </row>
    <row r="100" spans="1:12" s="25" customFormat="1" ht="16.5" customHeight="1">
      <c r="A100" s="295">
        <v>110</v>
      </c>
      <c r="B100" s="291">
        <v>805</v>
      </c>
      <c r="C100" s="298" t="s">
        <v>92</v>
      </c>
      <c r="D100" s="292" t="s">
        <v>226</v>
      </c>
      <c r="E100" s="292" t="s">
        <v>228</v>
      </c>
      <c r="F100" s="93">
        <v>99</v>
      </c>
      <c r="G100" s="296">
        <v>14</v>
      </c>
      <c r="H100" s="296">
        <v>17</v>
      </c>
      <c r="I100" s="296">
        <v>17</v>
      </c>
      <c r="J100" s="296">
        <f>I100+H100+G100</f>
        <v>48</v>
      </c>
      <c r="K100" s="296"/>
      <c r="L100" s="296"/>
    </row>
    <row r="101" spans="1:12" s="25" customFormat="1" ht="16.5" customHeight="1">
      <c r="A101" s="150">
        <v>130</v>
      </c>
      <c r="B101" s="151">
        <v>910</v>
      </c>
      <c r="C101" s="149" t="s">
        <v>45</v>
      </c>
      <c r="D101" s="315" t="s">
        <v>262</v>
      </c>
      <c r="E101" s="315" t="s">
        <v>263</v>
      </c>
      <c r="F101" s="93">
        <v>26</v>
      </c>
      <c r="G101" s="194">
        <v>15</v>
      </c>
      <c r="H101" s="194">
        <v>18</v>
      </c>
      <c r="I101" s="194">
        <v>12</v>
      </c>
      <c r="J101" s="194">
        <f>I101+H101+G101</f>
        <v>45</v>
      </c>
      <c r="K101" s="194"/>
      <c r="L101" s="194"/>
    </row>
    <row r="102" spans="1:12" s="25" customFormat="1" ht="16.5" customHeight="1">
      <c r="A102" s="145">
        <v>79</v>
      </c>
      <c r="B102" s="12">
        <v>604</v>
      </c>
      <c r="C102" s="92" t="s">
        <v>79</v>
      </c>
      <c r="D102" s="314" t="s">
        <v>200</v>
      </c>
      <c r="E102" s="314" t="s">
        <v>201</v>
      </c>
      <c r="F102" s="93">
        <v>93</v>
      </c>
      <c r="G102" s="2">
        <v>16</v>
      </c>
      <c r="H102" s="2">
        <v>16</v>
      </c>
      <c r="I102" s="2">
        <v>13</v>
      </c>
      <c r="J102" s="219">
        <f>I102+H102+G102</f>
        <v>45</v>
      </c>
      <c r="K102" s="2"/>
      <c r="L102" s="2"/>
    </row>
    <row r="103" spans="1:12" s="25" customFormat="1" ht="16.5" customHeight="1">
      <c r="A103" s="190">
        <v>61</v>
      </c>
      <c r="B103" s="187">
        <v>501</v>
      </c>
      <c r="C103" s="260" t="s">
        <v>17</v>
      </c>
      <c r="D103" s="313" t="s">
        <v>174</v>
      </c>
      <c r="E103" s="313" t="s">
        <v>175</v>
      </c>
      <c r="F103" s="93">
        <v>116</v>
      </c>
      <c r="G103" s="4">
        <v>19</v>
      </c>
      <c r="H103" s="4">
        <v>16</v>
      </c>
      <c r="I103" s="4">
        <v>9</v>
      </c>
      <c r="J103" s="218">
        <f>I103+H103+G103</f>
        <v>44</v>
      </c>
      <c r="K103" s="4"/>
      <c r="L103" s="377"/>
    </row>
    <row r="104" spans="1:12" s="25" customFormat="1" ht="16.5" customHeight="1">
      <c r="A104" s="145">
        <v>77</v>
      </c>
      <c r="B104" s="12">
        <v>602</v>
      </c>
      <c r="C104" s="92" t="s">
        <v>79</v>
      </c>
      <c r="D104" s="314" t="s">
        <v>196</v>
      </c>
      <c r="E104" s="314" t="s">
        <v>197</v>
      </c>
      <c r="F104" s="93">
        <v>80</v>
      </c>
      <c r="G104" s="2">
        <v>14</v>
      </c>
      <c r="H104" s="2">
        <v>15</v>
      </c>
      <c r="I104" s="2">
        <v>13</v>
      </c>
      <c r="J104" s="219">
        <f>I104+H104+G104</f>
        <v>42</v>
      </c>
      <c r="K104" s="2"/>
      <c r="L104" s="2"/>
    </row>
    <row r="105" spans="1:12" s="25" customFormat="1" ht="16.5" customHeight="1">
      <c r="A105" s="295">
        <v>107</v>
      </c>
      <c r="B105" s="291">
        <v>802</v>
      </c>
      <c r="C105" s="298" t="s">
        <v>92</v>
      </c>
      <c r="D105" s="292" t="s">
        <v>222</v>
      </c>
      <c r="E105" s="292" t="s">
        <v>223</v>
      </c>
      <c r="F105" s="93">
        <v>89</v>
      </c>
      <c r="G105" s="296">
        <v>19</v>
      </c>
      <c r="H105" s="296">
        <v>14</v>
      </c>
      <c r="I105" s="296">
        <v>9</v>
      </c>
      <c r="J105" s="296">
        <f>I105+H105+G105</f>
        <v>42</v>
      </c>
      <c r="K105" s="296"/>
      <c r="L105" s="297"/>
    </row>
    <row r="106" spans="1:12" s="25" customFormat="1" ht="16.5" customHeight="1">
      <c r="A106" s="145">
        <v>90</v>
      </c>
      <c r="B106" s="12">
        <v>615</v>
      </c>
      <c r="C106" s="92" t="s">
        <v>79</v>
      </c>
      <c r="D106" s="314" t="s">
        <v>218</v>
      </c>
      <c r="E106" s="314" t="s">
        <v>219</v>
      </c>
      <c r="F106" s="93">
        <v>22</v>
      </c>
      <c r="G106" s="2">
        <v>10</v>
      </c>
      <c r="H106" s="2">
        <v>19</v>
      </c>
      <c r="I106" s="2">
        <v>9</v>
      </c>
      <c r="J106" s="219">
        <f>I106+H106+G106</f>
        <v>38</v>
      </c>
      <c r="K106" s="2"/>
      <c r="L106" s="2"/>
    </row>
    <row r="107" spans="1:12" s="25" customFormat="1" ht="16.5" customHeight="1">
      <c r="A107" s="145">
        <v>81</v>
      </c>
      <c r="B107" s="12">
        <v>606</v>
      </c>
      <c r="C107" s="92" t="s">
        <v>79</v>
      </c>
      <c r="D107" s="314" t="s">
        <v>203</v>
      </c>
      <c r="E107" s="314" t="s">
        <v>204</v>
      </c>
      <c r="F107" s="93">
        <v>83</v>
      </c>
      <c r="G107" s="2">
        <v>12</v>
      </c>
      <c r="H107" s="2">
        <v>14</v>
      </c>
      <c r="I107" s="2">
        <v>10</v>
      </c>
      <c r="J107" s="219">
        <f>I107+H107+G107</f>
        <v>36</v>
      </c>
      <c r="K107" s="2"/>
      <c r="L107" s="2"/>
    </row>
    <row r="108" spans="1:12" s="26" customFormat="1" ht="16.5" customHeight="1">
      <c r="A108" s="244">
        <v>25</v>
      </c>
      <c r="B108" s="245">
        <v>210</v>
      </c>
      <c r="C108" s="246" t="s">
        <v>88</v>
      </c>
      <c r="D108" s="247"/>
      <c r="E108" s="247"/>
      <c r="F108" s="93">
        <v>1</v>
      </c>
      <c r="G108" s="247">
        <v>0</v>
      </c>
      <c r="H108" s="247">
        <v>0</v>
      </c>
      <c r="I108" s="247">
        <v>0</v>
      </c>
      <c r="J108" s="248">
        <f>I108+H108+G108</f>
        <v>0</v>
      </c>
      <c r="K108" s="247"/>
      <c r="L108" s="247"/>
    </row>
    <row r="109" spans="1:12" s="26" customFormat="1" ht="16.5" customHeight="1">
      <c r="A109" s="244">
        <v>17</v>
      </c>
      <c r="B109" s="245">
        <v>202</v>
      </c>
      <c r="C109" s="246" t="s">
        <v>88</v>
      </c>
      <c r="D109" s="247"/>
      <c r="E109" s="247"/>
      <c r="F109" s="93">
        <v>5</v>
      </c>
      <c r="G109" s="247">
        <v>0</v>
      </c>
      <c r="H109" s="247">
        <v>0</v>
      </c>
      <c r="I109" s="247">
        <v>0</v>
      </c>
      <c r="J109" s="248">
        <f>I109+H109+G109</f>
        <v>0</v>
      </c>
      <c r="K109" s="247"/>
      <c r="L109" s="247"/>
    </row>
    <row r="110" spans="1:12" s="26" customFormat="1" ht="16.5" customHeight="1">
      <c r="A110" s="256">
        <v>94</v>
      </c>
      <c r="B110" s="257">
        <v>704</v>
      </c>
      <c r="C110" s="258" t="s">
        <v>44</v>
      </c>
      <c r="D110" s="259"/>
      <c r="E110" s="259"/>
      <c r="F110" s="93">
        <v>7</v>
      </c>
      <c r="G110" s="256">
        <v>0</v>
      </c>
      <c r="H110" s="256">
        <v>0</v>
      </c>
      <c r="I110" s="256">
        <v>0</v>
      </c>
      <c r="J110" s="256">
        <f>I110+H110+G110</f>
        <v>0</v>
      </c>
      <c r="K110" s="256"/>
      <c r="L110" s="256"/>
    </row>
    <row r="111" spans="1:12" s="26" customFormat="1" ht="16.5" customHeight="1">
      <c r="A111" s="244">
        <v>26</v>
      </c>
      <c r="B111" s="245">
        <v>211</v>
      </c>
      <c r="C111" s="246" t="s">
        <v>88</v>
      </c>
      <c r="D111" s="247"/>
      <c r="E111" s="247"/>
      <c r="F111" s="93">
        <v>15</v>
      </c>
      <c r="G111" s="247">
        <v>0</v>
      </c>
      <c r="H111" s="247">
        <v>0</v>
      </c>
      <c r="I111" s="247">
        <v>0</v>
      </c>
      <c r="J111" s="248">
        <f>I111+H111+G111</f>
        <v>0</v>
      </c>
      <c r="K111" s="247"/>
      <c r="L111" s="247"/>
    </row>
    <row r="112" spans="1:12" s="26" customFormat="1" ht="16.5" customHeight="1">
      <c r="A112" s="244">
        <v>30</v>
      </c>
      <c r="B112" s="245">
        <v>215</v>
      </c>
      <c r="C112" s="246" t="s">
        <v>88</v>
      </c>
      <c r="D112" s="247"/>
      <c r="E112" s="247"/>
      <c r="F112" s="93">
        <v>21</v>
      </c>
      <c r="G112" s="247">
        <v>0</v>
      </c>
      <c r="H112" s="247">
        <v>0</v>
      </c>
      <c r="I112" s="247">
        <v>0</v>
      </c>
      <c r="J112" s="248">
        <f>I112+H112+G112</f>
        <v>0</v>
      </c>
      <c r="K112" s="247"/>
      <c r="L112" s="247"/>
    </row>
    <row r="113" spans="1:12" s="26" customFormat="1" ht="16.5" customHeight="1">
      <c r="A113" s="256">
        <v>92</v>
      </c>
      <c r="B113" s="257">
        <v>702</v>
      </c>
      <c r="C113" s="258" t="s">
        <v>44</v>
      </c>
      <c r="D113" s="259"/>
      <c r="E113" s="259"/>
      <c r="F113" s="93">
        <v>30</v>
      </c>
      <c r="G113" s="256">
        <v>0</v>
      </c>
      <c r="H113" s="256">
        <v>0</v>
      </c>
      <c r="I113" s="256">
        <v>0</v>
      </c>
      <c r="J113" s="256">
        <f>I113+H113+G113</f>
        <v>0</v>
      </c>
      <c r="K113" s="256"/>
      <c r="L113" s="256"/>
    </row>
    <row r="114" spans="1:12" s="26" customFormat="1" ht="16.5" customHeight="1">
      <c r="A114" s="244">
        <v>27</v>
      </c>
      <c r="B114" s="245">
        <v>212</v>
      </c>
      <c r="C114" s="246" t="s">
        <v>88</v>
      </c>
      <c r="D114" s="247"/>
      <c r="E114" s="247"/>
      <c r="F114" s="93">
        <v>35</v>
      </c>
      <c r="G114" s="247">
        <v>0</v>
      </c>
      <c r="H114" s="247">
        <v>0</v>
      </c>
      <c r="I114" s="247">
        <v>0</v>
      </c>
      <c r="J114" s="248">
        <f>I114+H114+G114</f>
        <v>0</v>
      </c>
      <c r="K114" s="247"/>
      <c r="L114" s="247"/>
    </row>
    <row r="115" spans="1:12" s="26" customFormat="1" ht="16.5" customHeight="1">
      <c r="A115" s="256">
        <v>103</v>
      </c>
      <c r="B115" s="257">
        <v>713</v>
      </c>
      <c r="C115" s="258" t="s">
        <v>44</v>
      </c>
      <c r="D115" s="259"/>
      <c r="E115" s="259"/>
      <c r="F115" s="93">
        <v>39</v>
      </c>
      <c r="G115" s="256">
        <v>0</v>
      </c>
      <c r="H115" s="256">
        <v>0</v>
      </c>
      <c r="I115" s="256">
        <v>0</v>
      </c>
      <c r="J115" s="256">
        <f>I115+H115+G115</f>
        <v>0</v>
      </c>
      <c r="K115" s="256"/>
      <c r="L115" s="256"/>
    </row>
    <row r="116" spans="1:12" s="26" customFormat="1" ht="16.5" customHeight="1">
      <c r="A116" s="244">
        <v>20</v>
      </c>
      <c r="B116" s="245">
        <v>205</v>
      </c>
      <c r="C116" s="246" t="s">
        <v>88</v>
      </c>
      <c r="D116" s="247"/>
      <c r="E116" s="247"/>
      <c r="F116" s="93">
        <v>45</v>
      </c>
      <c r="G116" s="247">
        <v>0</v>
      </c>
      <c r="H116" s="247">
        <v>0</v>
      </c>
      <c r="I116" s="247">
        <v>0</v>
      </c>
      <c r="J116" s="248">
        <f>I116+H116+G116</f>
        <v>0</v>
      </c>
      <c r="K116" s="247"/>
      <c r="L116" s="247"/>
    </row>
    <row r="117" spans="1:12" s="26" customFormat="1" ht="16.5" customHeight="1">
      <c r="A117" s="244">
        <v>18</v>
      </c>
      <c r="B117" s="245">
        <v>203</v>
      </c>
      <c r="C117" s="246" t="s">
        <v>88</v>
      </c>
      <c r="D117" s="247"/>
      <c r="E117" s="247"/>
      <c r="F117" s="93">
        <v>49</v>
      </c>
      <c r="G117" s="247">
        <v>0</v>
      </c>
      <c r="H117" s="247">
        <v>0</v>
      </c>
      <c r="I117" s="247">
        <v>0</v>
      </c>
      <c r="J117" s="248">
        <f>I117+H117+G117</f>
        <v>0</v>
      </c>
      <c r="K117" s="247"/>
      <c r="L117" s="247"/>
    </row>
    <row r="118" spans="1:12" s="26" customFormat="1" ht="16.5" customHeight="1">
      <c r="A118" s="256">
        <v>100</v>
      </c>
      <c r="B118" s="257">
        <v>710</v>
      </c>
      <c r="C118" s="258" t="s">
        <v>44</v>
      </c>
      <c r="D118" s="259"/>
      <c r="E118" s="259"/>
      <c r="F118" s="93">
        <v>60</v>
      </c>
      <c r="G118" s="256">
        <v>0</v>
      </c>
      <c r="H118" s="256">
        <v>0</v>
      </c>
      <c r="I118" s="256">
        <v>0</v>
      </c>
      <c r="J118" s="256">
        <f>I118+H118+G118</f>
        <v>0</v>
      </c>
      <c r="K118" s="256"/>
      <c r="L118" s="256"/>
    </row>
    <row r="119" spans="1:12" s="26" customFormat="1" ht="16.5" customHeight="1">
      <c r="A119" s="256">
        <v>91</v>
      </c>
      <c r="B119" s="257">
        <v>701</v>
      </c>
      <c r="C119" s="258" t="s">
        <v>44</v>
      </c>
      <c r="D119" s="259"/>
      <c r="E119" s="259"/>
      <c r="F119" s="93">
        <v>66</v>
      </c>
      <c r="G119" s="256">
        <v>0</v>
      </c>
      <c r="H119" s="256">
        <v>0</v>
      </c>
      <c r="I119" s="256">
        <v>0</v>
      </c>
      <c r="J119" s="256">
        <f>I119+H119+G119</f>
        <v>0</v>
      </c>
      <c r="K119" s="259"/>
      <c r="L119" s="259"/>
    </row>
    <row r="120" spans="1:12" s="26" customFormat="1" ht="16.5" customHeight="1">
      <c r="A120" s="244">
        <v>24</v>
      </c>
      <c r="B120" s="245">
        <v>209</v>
      </c>
      <c r="C120" s="246" t="s">
        <v>88</v>
      </c>
      <c r="D120" s="247"/>
      <c r="E120" s="247"/>
      <c r="F120" s="93">
        <v>69</v>
      </c>
      <c r="G120" s="247">
        <v>0</v>
      </c>
      <c r="H120" s="247">
        <v>0</v>
      </c>
      <c r="I120" s="247">
        <v>0</v>
      </c>
      <c r="J120" s="248">
        <f>I120+H120+G120</f>
        <v>0</v>
      </c>
      <c r="K120" s="247"/>
      <c r="L120" s="247"/>
    </row>
    <row r="121" spans="1:12" s="26" customFormat="1" ht="16.5" customHeight="1">
      <c r="A121" s="244">
        <v>23</v>
      </c>
      <c r="B121" s="245">
        <v>208</v>
      </c>
      <c r="C121" s="246" t="s">
        <v>88</v>
      </c>
      <c r="D121" s="247"/>
      <c r="E121" s="247"/>
      <c r="F121" s="93">
        <v>73</v>
      </c>
      <c r="G121" s="247">
        <v>0</v>
      </c>
      <c r="H121" s="247">
        <v>0</v>
      </c>
      <c r="I121" s="247">
        <v>0</v>
      </c>
      <c r="J121" s="248">
        <f>I121+H121+G121</f>
        <v>0</v>
      </c>
      <c r="K121" s="247"/>
      <c r="L121" s="247"/>
    </row>
    <row r="122" spans="1:12" s="26" customFormat="1" ht="16.5" customHeight="1">
      <c r="A122" s="244">
        <v>22</v>
      </c>
      <c r="B122" s="245">
        <v>207</v>
      </c>
      <c r="C122" s="246" t="s">
        <v>88</v>
      </c>
      <c r="D122" s="247"/>
      <c r="E122" s="247"/>
      <c r="F122" s="93">
        <v>75</v>
      </c>
      <c r="G122" s="247">
        <v>0</v>
      </c>
      <c r="H122" s="247">
        <v>0</v>
      </c>
      <c r="I122" s="247">
        <v>0</v>
      </c>
      <c r="J122" s="248">
        <f>I122+H122+G122</f>
        <v>0</v>
      </c>
      <c r="K122" s="247"/>
      <c r="L122" s="247"/>
    </row>
    <row r="123" spans="1:12" s="20" customFormat="1" ht="16.5" customHeight="1">
      <c r="A123" s="256">
        <v>98</v>
      </c>
      <c r="B123" s="257">
        <v>708</v>
      </c>
      <c r="C123" s="258" t="s">
        <v>44</v>
      </c>
      <c r="D123" s="259"/>
      <c r="E123" s="259"/>
      <c r="F123" s="93">
        <v>76</v>
      </c>
      <c r="G123" s="256">
        <v>0</v>
      </c>
      <c r="H123" s="256">
        <v>0</v>
      </c>
      <c r="I123" s="256">
        <v>0</v>
      </c>
      <c r="J123" s="256">
        <f>I123+H123+G123</f>
        <v>0</v>
      </c>
      <c r="K123" s="256"/>
      <c r="L123" s="256"/>
    </row>
    <row r="124" spans="1:12" s="20" customFormat="1" ht="16.5" customHeight="1">
      <c r="A124" s="256">
        <v>97</v>
      </c>
      <c r="B124" s="257">
        <v>707</v>
      </c>
      <c r="C124" s="258" t="s">
        <v>44</v>
      </c>
      <c r="D124" s="259"/>
      <c r="E124" s="259"/>
      <c r="F124" s="93">
        <v>77</v>
      </c>
      <c r="G124" s="256">
        <v>0</v>
      </c>
      <c r="H124" s="256">
        <v>0</v>
      </c>
      <c r="I124" s="256">
        <v>0</v>
      </c>
      <c r="J124" s="256">
        <f>I124+H124+G124</f>
        <v>0</v>
      </c>
      <c r="K124" s="256"/>
      <c r="L124" s="259"/>
    </row>
    <row r="125" spans="1:12" s="20" customFormat="1" ht="16.5" customHeight="1">
      <c r="A125" s="256">
        <v>95</v>
      </c>
      <c r="B125" s="257">
        <v>705</v>
      </c>
      <c r="C125" s="258" t="s">
        <v>44</v>
      </c>
      <c r="D125" s="259"/>
      <c r="E125" s="259"/>
      <c r="F125" s="93">
        <v>78</v>
      </c>
      <c r="G125" s="256">
        <v>0</v>
      </c>
      <c r="H125" s="256">
        <v>0</v>
      </c>
      <c r="I125" s="256">
        <v>0</v>
      </c>
      <c r="J125" s="256">
        <f>I125+H125+G125</f>
        <v>0</v>
      </c>
      <c r="K125" s="256"/>
      <c r="L125" s="256"/>
    </row>
    <row r="126" spans="1:12" s="20" customFormat="1" ht="16.5" customHeight="1">
      <c r="A126" s="244">
        <v>16</v>
      </c>
      <c r="B126" s="245">
        <v>201</v>
      </c>
      <c r="C126" s="246" t="s">
        <v>88</v>
      </c>
      <c r="D126" s="247"/>
      <c r="E126" s="247"/>
      <c r="F126" s="93">
        <v>84</v>
      </c>
      <c r="G126" s="247">
        <v>0</v>
      </c>
      <c r="H126" s="247">
        <v>0</v>
      </c>
      <c r="I126" s="247">
        <v>0</v>
      </c>
      <c r="J126" s="248">
        <f>I126+H126+G126</f>
        <v>0</v>
      </c>
      <c r="K126" s="247"/>
      <c r="L126" s="247"/>
    </row>
    <row r="127" spans="1:12" s="20" customFormat="1" ht="16.5" customHeight="1">
      <c r="A127" s="256">
        <v>93</v>
      </c>
      <c r="B127" s="257">
        <v>703</v>
      </c>
      <c r="C127" s="258" t="s">
        <v>44</v>
      </c>
      <c r="D127" s="259"/>
      <c r="E127" s="259"/>
      <c r="F127" s="93">
        <v>85</v>
      </c>
      <c r="G127" s="256">
        <v>0</v>
      </c>
      <c r="H127" s="256">
        <v>0</v>
      </c>
      <c r="I127" s="256">
        <v>0</v>
      </c>
      <c r="J127" s="256">
        <f>I127+H127+G127</f>
        <v>0</v>
      </c>
      <c r="K127" s="256"/>
      <c r="L127" s="257"/>
    </row>
    <row r="128" spans="1:12" s="20" customFormat="1" ht="16.5" customHeight="1">
      <c r="A128" s="256">
        <v>96</v>
      </c>
      <c r="B128" s="257">
        <v>706</v>
      </c>
      <c r="C128" s="258" t="s">
        <v>44</v>
      </c>
      <c r="D128" s="259"/>
      <c r="E128" s="259"/>
      <c r="F128" s="93">
        <v>88</v>
      </c>
      <c r="G128" s="256">
        <v>0</v>
      </c>
      <c r="H128" s="256">
        <v>0</v>
      </c>
      <c r="I128" s="256">
        <v>0</v>
      </c>
      <c r="J128" s="256">
        <f>I128+H128+G128</f>
        <v>0</v>
      </c>
      <c r="K128" s="256"/>
      <c r="L128" s="256"/>
    </row>
    <row r="129" spans="1:12" s="20" customFormat="1" ht="16.5" customHeight="1">
      <c r="A129" s="256">
        <v>101</v>
      </c>
      <c r="B129" s="257">
        <v>711</v>
      </c>
      <c r="C129" s="258" t="s">
        <v>44</v>
      </c>
      <c r="D129" s="259"/>
      <c r="E129" s="259"/>
      <c r="F129" s="93">
        <v>101</v>
      </c>
      <c r="G129" s="256">
        <v>0</v>
      </c>
      <c r="H129" s="256">
        <v>0</v>
      </c>
      <c r="I129" s="256">
        <v>0</v>
      </c>
      <c r="J129" s="256">
        <f>I129+H129+G129</f>
        <v>0</v>
      </c>
      <c r="K129" s="256"/>
      <c r="L129" s="256"/>
    </row>
    <row r="130" spans="1:12" s="20" customFormat="1" ht="16.5" customHeight="1">
      <c r="A130" s="244">
        <v>21</v>
      </c>
      <c r="B130" s="245">
        <v>206</v>
      </c>
      <c r="C130" s="246" t="s">
        <v>88</v>
      </c>
      <c r="D130" s="247"/>
      <c r="E130" s="247"/>
      <c r="F130" s="93">
        <v>105</v>
      </c>
      <c r="G130" s="247">
        <v>0</v>
      </c>
      <c r="H130" s="247">
        <v>0</v>
      </c>
      <c r="I130" s="247">
        <v>0</v>
      </c>
      <c r="J130" s="248">
        <f>I130+H130+G130</f>
        <v>0</v>
      </c>
      <c r="K130" s="247"/>
      <c r="L130" s="247"/>
    </row>
    <row r="131" spans="1:12" s="20" customFormat="1" ht="16.5" customHeight="1">
      <c r="A131" s="256">
        <v>102</v>
      </c>
      <c r="B131" s="257">
        <v>712</v>
      </c>
      <c r="C131" s="258" t="s">
        <v>44</v>
      </c>
      <c r="D131" s="259"/>
      <c r="E131" s="259"/>
      <c r="F131" s="93">
        <v>107</v>
      </c>
      <c r="G131" s="256">
        <v>0</v>
      </c>
      <c r="H131" s="256">
        <v>0</v>
      </c>
      <c r="I131" s="256">
        <v>0</v>
      </c>
      <c r="J131" s="256">
        <f>I131+H131+G131</f>
        <v>0</v>
      </c>
      <c r="K131" s="256"/>
      <c r="L131" s="256"/>
    </row>
    <row r="132" spans="1:12" s="20" customFormat="1" ht="16.5" customHeight="1">
      <c r="A132" s="256">
        <v>105</v>
      </c>
      <c r="B132" s="257">
        <v>715</v>
      </c>
      <c r="C132" s="258" t="s">
        <v>44</v>
      </c>
      <c r="D132" s="259"/>
      <c r="E132" s="259"/>
      <c r="F132" s="93">
        <v>109</v>
      </c>
      <c r="G132" s="256">
        <v>0</v>
      </c>
      <c r="H132" s="256">
        <v>0</v>
      </c>
      <c r="I132" s="256">
        <v>0</v>
      </c>
      <c r="J132" s="256">
        <f>I132+H132+G132</f>
        <v>0</v>
      </c>
      <c r="K132" s="256"/>
      <c r="L132" s="256"/>
    </row>
    <row r="133" spans="1:12" s="20" customFormat="1" ht="16.5" customHeight="1">
      <c r="A133" s="244">
        <v>29</v>
      </c>
      <c r="B133" s="245">
        <v>214</v>
      </c>
      <c r="C133" s="246" t="s">
        <v>88</v>
      </c>
      <c r="D133" s="247"/>
      <c r="E133" s="247"/>
      <c r="F133" s="93">
        <v>112</v>
      </c>
      <c r="G133" s="247">
        <v>0</v>
      </c>
      <c r="H133" s="247">
        <v>0</v>
      </c>
      <c r="I133" s="247">
        <v>0</v>
      </c>
      <c r="J133" s="248">
        <f>I133+H133+G133</f>
        <v>0</v>
      </c>
      <c r="K133" s="247"/>
      <c r="L133" s="247"/>
    </row>
    <row r="134" spans="1:12" s="20" customFormat="1" ht="16.5" customHeight="1">
      <c r="A134" s="244">
        <v>28</v>
      </c>
      <c r="B134" s="245">
        <v>213</v>
      </c>
      <c r="C134" s="246" t="s">
        <v>88</v>
      </c>
      <c r="D134" s="247"/>
      <c r="E134" s="247"/>
      <c r="F134" s="93">
        <v>114</v>
      </c>
      <c r="G134" s="247">
        <v>0</v>
      </c>
      <c r="H134" s="247">
        <v>0</v>
      </c>
      <c r="I134" s="247">
        <v>0</v>
      </c>
      <c r="J134" s="248">
        <f>I134+H134+G134</f>
        <v>0</v>
      </c>
      <c r="K134" s="247"/>
      <c r="L134" s="247"/>
    </row>
    <row r="135" spans="1:12" s="20" customFormat="1" ht="16.5" customHeight="1">
      <c r="A135" s="256">
        <v>99</v>
      </c>
      <c r="B135" s="257">
        <v>709</v>
      </c>
      <c r="C135" s="258" t="s">
        <v>44</v>
      </c>
      <c r="D135" s="259"/>
      <c r="E135" s="259"/>
      <c r="F135" s="93">
        <v>115</v>
      </c>
      <c r="G135" s="256">
        <v>0</v>
      </c>
      <c r="H135" s="256">
        <v>0</v>
      </c>
      <c r="I135" s="256">
        <v>0</v>
      </c>
      <c r="J135" s="256">
        <f>I135+H135+G135</f>
        <v>0</v>
      </c>
      <c r="K135" s="256"/>
      <c r="L135" s="256"/>
    </row>
    <row r="136" spans="1:12" s="20" customFormat="1" ht="16.5" customHeight="1">
      <c r="A136" s="256">
        <v>104</v>
      </c>
      <c r="B136" s="257">
        <v>714</v>
      </c>
      <c r="C136" s="258" t="s">
        <v>44</v>
      </c>
      <c r="D136" s="259"/>
      <c r="E136" s="259"/>
      <c r="F136" s="93">
        <v>117</v>
      </c>
      <c r="G136" s="256">
        <v>0</v>
      </c>
      <c r="H136" s="256">
        <v>0</v>
      </c>
      <c r="I136" s="256">
        <v>0</v>
      </c>
      <c r="J136" s="256">
        <f>I136+H136+G136</f>
        <v>0</v>
      </c>
      <c r="K136" s="256"/>
      <c r="L136" s="256"/>
    </row>
    <row r="137" spans="1:12" s="20" customFormat="1" ht="16.5" customHeight="1">
      <c r="A137" s="244">
        <v>19</v>
      </c>
      <c r="B137" s="245">
        <v>204</v>
      </c>
      <c r="C137" s="246" t="s">
        <v>88</v>
      </c>
      <c r="D137" s="247"/>
      <c r="E137" s="247"/>
      <c r="F137" s="93">
        <v>120</v>
      </c>
      <c r="G137" s="247">
        <v>0</v>
      </c>
      <c r="H137" s="247">
        <v>0</v>
      </c>
      <c r="I137" s="247">
        <v>0</v>
      </c>
      <c r="J137" s="248">
        <f>I137+H137+G137</f>
        <v>0</v>
      </c>
      <c r="K137" s="247"/>
      <c r="L137" s="247"/>
    </row>
    <row r="139" ht="12.75">
      <c r="B139" s="28"/>
    </row>
    <row r="140" ht="12.75">
      <c r="B140" s="28"/>
    </row>
  </sheetData>
  <sheetProtection/>
  <printOptions horizontalCentered="1" verticalCentered="1"/>
  <pageMargins left="0" right="0" top="0" bottom="0.20078740157480315" header="0.7913385826771653" footer="0"/>
  <pageSetup fitToHeight="1" fitToWidth="1" horizontalDpi="300" verticalDpi="300" orientation="portrait" paperSize="9" scale="33" r:id="rId3"/>
  <headerFooter alignWithMargins="0">
    <oddHeader>&amp;C&amp;A</oddHeader>
    <oddFooter>&amp;L&amp;N&amp;C&amp;"Times New Roman,Normal"&amp;12 3&amp;RCourthézon 20 janvier 2012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3:H149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J22" sqref="J22"/>
    </sheetView>
  </sheetViews>
  <sheetFormatPr defaultColWidth="11.421875" defaultRowHeight="12.75"/>
  <cols>
    <col min="1" max="1" width="21.7109375" style="0" customWidth="1"/>
    <col min="2" max="3" width="16.7109375" style="0" bestFit="1" customWidth="1"/>
    <col min="4" max="6" width="8.421875" style="0" bestFit="1" customWidth="1"/>
    <col min="7" max="7" width="7.140625" style="0" bestFit="1" customWidth="1"/>
    <col min="8" max="8" width="10.28125" style="0" bestFit="1" customWidth="1"/>
  </cols>
  <sheetData>
    <row r="3" spans="1:8" ht="12.75">
      <c r="A3" s="456"/>
      <c r="B3" s="457"/>
      <c r="C3" s="457"/>
      <c r="D3" s="458" t="s">
        <v>11</v>
      </c>
      <c r="E3" s="457"/>
      <c r="F3" s="457"/>
      <c r="G3" s="457"/>
      <c r="H3" s="459"/>
    </row>
    <row r="4" spans="1:8" s="38" customFormat="1" ht="39">
      <c r="A4" s="453" t="s">
        <v>1</v>
      </c>
      <c r="B4" s="453" t="s">
        <v>0</v>
      </c>
      <c r="C4" s="458" t="s">
        <v>10</v>
      </c>
      <c r="D4" s="454" t="s">
        <v>12</v>
      </c>
      <c r="E4" s="455" t="s">
        <v>13</v>
      </c>
      <c r="F4" s="455" t="s">
        <v>14</v>
      </c>
      <c r="G4" s="455" t="s">
        <v>50</v>
      </c>
      <c r="H4" s="467" t="s">
        <v>51</v>
      </c>
    </row>
    <row r="5" spans="1:8" ht="12.75">
      <c r="A5" s="456" t="s">
        <v>15</v>
      </c>
      <c r="B5" s="456">
        <v>101</v>
      </c>
      <c r="C5" s="456">
        <v>74</v>
      </c>
      <c r="D5" s="460">
        <v>23</v>
      </c>
      <c r="E5" s="461">
        <v>22</v>
      </c>
      <c r="F5" s="461">
        <v>20</v>
      </c>
      <c r="G5" s="461">
        <v>65</v>
      </c>
      <c r="H5" s="468">
        <v>21.666666666666668</v>
      </c>
    </row>
    <row r="6" spans="1:8" ht="12.75">
      <c r="A6" s="462"/>
      <c r="B6" s="456">
        <v>102</v>
      </c>
      <c r="C6" s="456">
        <v>134</v>
      </c>
      <c r="D6" s="460">
        <v>24</v>
      </c>
      <c r="E6" s="461">
        <v>24</v>
      </c>
      <c r="F6" s="461">
        <v>22</v>
      </c>
      <c r="G6" s="461">
        <v>70</v>
      </c>
      <c r="H6" s="468">
        <v>23.333333333333332</v>
      </c>
    </row>
    <row r="7" spans="1:8" ht="12.75">
      <c r="A7" s="462"/>
      <c r="B7" s="456">
        <v>103</v>
      </c>
      <c r="C7" s="456">
        <v>118</v>
      </c>
      <c r="D7" s="460">
        <v>31</v>
      </c>
      <c r="E7" s="461">
        <v>22</v>
      </c>
      <c r="F7" s="461">
        <v>21</v>
      </c>
      <c r="G7" s="461">
        <v>74</v>
      </c>
      <c r="H7" s="468">
        <v>24.666666666666668</v>
      </c>
    </row>
    <row r="8" spans="1:8" ht="12.75">
      <c r="A8" s="462"/>
      <c r="B8" s="456">
        <v>104</v>
      </c>
      <c r="C8" s="456">
        <v>33</v>
      </c>
      <c r="D8" s="460">
        <v>14</v>
      </c>
      <c r="E8" s="461">
        <v>20</v>
      </c>
      <c r="F8" s="461">
        <v>20</v>
      </c>
      <c r="G8" s="461">
        <v>54</v>
      </c>
      <c r="H8" s="468">
        <v>18</v>
      </c>
    </row>
    <row r="9" spans="1:8" ht="12.75">
      <c r="A9" s="462"/>
      <c r="B9" s="456">
        <v>105</v>
      </c>
      <c r="C9" s="456">
        <v>27</v>
      </c>
      <c r="D9" s="460">
        <v>20</v>
      </c>
      <c r="E9" s="461">
        <v>26</v>
      </c>
      <c r="F9" s="461">
        <v>16</v>
      </c>
      <c r="G9" s="461">
        <v>62</v>
      </c>
      <c r="H9" s="468">
        <v>20.666666666666668</v>
      </c>
    </row>
    <row r="10" spans="1:8" ht="12.75">
      <c r="A10" s="462"/>
      <c r="B10" s="456">
        <v>106</v>
      </c>
      <c r="C10" s="456">
        <v>47</v>
      </c>
      <c r="D10" s="460">
        <v>30</v>
      </c>
      <c r="E10" s="461">
        <v>24</v>
      </c>
      <c r="F10" s="461">
        <v>21</v>
      </c>
      <c r="G10" s="461">
        <v>75</v>
      </c>
      <c r="H10" s="468">
        <v>25</v>
      </c>
    </row>
    <row r="11" spans="1:8" ht="12.75">
      <c r="A11" s="462"/>
      <c r="B11" s="456">
        <v>107</v>
      </c>
      <c r="C11" s="456">
        <v>100</v>
      </c>
      <c r="D11" s="460">
        <v>18</v>
      </c>
      <c r="E11" s="461">
        <v>20</v>
      </c>
      <c r="F11" s="461">
        <v>23</v>
      </c>
      <c r="G11" s="461">
        <v>61</v>
      </c>
      <c r="H11" s="468">
        <v>20.333333333333332</v>
      </c>
    </row>
    <row r="12" spans="1:8" ht="12.75">
      <c r="A12" s="462"/>
      <c r="B12" s="456">
        <v>108</v>
      </c>
      <c r="C12" s="456">
        <v>96</v>
      </c>
      <c r="D12" s="460">
        <v>22</v>
      </c>
      <c r="E12" s="461">
        <v>18</v>
      </c>
      <c r="F12" s="461">
        <v>14</v>
      </c>
      <c r="G12" s="461">
        <v>54</v>
      </c>
      <c r="H12" s="468">
        <v>18</v>
      </c>
    </row>
    <row r="13" spans="1:8" ht="12.75">
      <c r="A13" s="462"/>
      <c r="B13" s="456">
        <v>109</v>
      </c>
      <c r="C13" s="456">
        <v>123</v>
      </c>
      <c r="D13" s="460">
        <v>25</v>
      </c>
      <c r="E13" s="461">
        <v>26</v>
      </c>
      <c r="F13" s="461">
        <v>18</v>
      </c>
      <c r="G13" s="461">
        <v>69</v>
      </c>
      <c r="H13" s="468">
        <v>23</v>
      </c>
    </row>
    <row r="14" spans="1:8" ht="12.75">
      <c r="A14" s="462"/>
      <c r="B14" s="456">
        <v>110</v>
      </c>
      <c r="C14" s="456">
        <v>50</v>
      </c>
      <c r="D14" s="460">
        <v>17</v>
      </c>
      <c r="E14" s="461">
        <v>18</v>
      </c>
      <c r="F14" s="461">
        <v>15</v>
      </c>
      <c r="G14" s="461">
        <v>50</v>
      </c>
      <c r="H14" s="468">
        <v>16.666666666666668</v>
      </c>
    </row>
    <row r="15" spans="1:8" ht="12.75">
      <c r="A15" s="462"/>
      <c r="B15" s="456">
        <v>111</v>
      </c>
      <c r="C15" s="456">
        <v>91</v>
      </c>
      <c r="D15" s="460">
        <v>26</v>
      </c>
      <c r="E15" s="461">
        <v>25</v>
      </c>
      <c r="F15" s="461">
        <v>23</v>
      </c>
      <c r="G15" s="461">
        <v>74</v>
      </c>
      <c r="H15" s="468">
        <v>24.666666666666668</v>
      </c>
    </row>
    <row r="16" spans="1:8" ht="12.75">
      <c r="A16" s="462"/>
      <c r="B16" s="456">
        <v>112</v>
      </c>
      <c r="C16" s="456">
        <v>46</v>
      </c>
      <c r="D16" s="460">
        <v>21</v>
      </c>
      <c r="E16" s="461">
        <v>18</v>
      </c>
      <c r="F16" s="461">
        <v>14</v>
      </c>
      <c r="G16" s="461">
        <v>53</v>
      </c>
      <c r="H16" s="468">
        <v>17.666666666666668</v>
      </c>
    </row>
    <row r="17" spans="1:8" ht="12.75">
      <c r="A17" s="462"/>
      <c r="B17" s="456">
        <v>113</v>
      </c>
      <c r="C17" s="456">
        <v>125</v>
      </c>
      <c r="D17" s="460">
        <v>27</v>
      </c>
      <c r="E17" s="461">
        <v>21</v>
      </c>
      <c r="F17" s="461">
        <v>21</v>
      </c>
      <c r="G17" s="461">
        <v>69</v>
      </c>
      <c r="H17" s="468">
        <v>23</v>
      </c>
    </row>
    <row r="18" spans="1:8" ht="12.75">
      <c r="A18" s="462"/>
      <c r="B18" s="456">
        <v>114</v>
      </c>
      <c r="C18" s="456">
        <v>124</v>
      </c>
      <c r="D18" s="460">
        <v>24</v>
      </c>
      <c r="E18" s="461">
        <v>20</v>
      </c>
      <c r="F18" s="461">
        <v>24</v>
      </c>
      <c r="G18" s="461">
        <v>68</v>
      </c>
      <c r="H18" s="468">
        <v>22.666666666666668</v>
      </c>
    </row>
    <row r="19" spans="1:8" ht="12.75">
      <c r="A19" s="462"/>
      <c r="B19" s="456">
        <v>115</v>
      </c>
      <c r="C19" s="456">
        <v>92</v>
      </c>
      <c r="D19" s="460">
        <v>20</v>
      </c>
      <c r="E19" s="461">
        <v>18</v>
      </c>
      <c r="F19" s="461">
        <v>22</v>
      </c>
      <c r="G19" s="461">
        <v>60</v>
      </c>
      <c r="H19" s="468">
        <v>20</v>
      </c>
    </row>
    <row r="20" spans="1:8" ht="12.75">
      <c r="A20" s="470" t="s">
        <v>46</v>
      </c>
      <c r="B20" s="471"/>
      <c r="C20" s="471"/>
      <c r="D20" s="472">
        <v>342</v>
      </c>
      <c r="E20" s="473">
        <v>322</v>
      </c>
      <c r="F20" s="473">
        <v>294</v>
      </c>
      <c r="G20" s="473">
        <v>958</v>
      </c>
      <c r="H20" s="474">
        <v>319.3333333333333</v>
      </c>
    </row>
    <row r="21" spans="1:8" ht="12.75">
      <c r="A21" s="456" t="s">
        <v>88</v>
      </c>
      <c r="B21" s="456">
        <v>201</v>
      </c>
      <c r="C21" s="456">
        <v>84</v>
      </c>
      <c r="D21" s="460">
        <v>0</v>
      </c>
      <c r="E21" s="461">
        <v>0</v>
      </c>
      <c r="F21" s="461">
        <v>0</v>
      </c>
      <c r="G21" s="461">
        <v>0</v>
      </c>
      <c r="H21" s="468">
        <v>0</v>
      </c>
    </row>
    <row r="22" spans="1:8" ht="12.75">
      <c r="A22" s="462"/>
      <c r="B22" s="456">
        <v>202</v>
      </c>
      <c r="C22" s="456">
        <v>5</v>
      </c>
      <c r="D22" s="460">
        <v>0</v>
      </c>
      <c r="E22" s="461">
        <v>0</v>
      </c>
      <c r="F22" s="461">
        <v>0</v>
      </c>
      <c r="G22" s="461">
        <v>0</v>
      </c>
      <c r="H22" s="468">
        <v>0</v>
      </c>
    </row>
    <row r="23" spans="1:8" ht="12.75">
      <c r="A23" s="462"/>
      <c r="B23" s="456">
        <v>203</v>
      </c>
      <c r="C23" s="456">
        <v>49</v>
      </c>
      <c r="D23" s="460">
        <v>0</v>
      </c>
      <c r="E23" s="461">
        <v>0</v>
      </c>
      <c r="F23" s="461">
        <v>0</v>
      </c>
      <c r="G23" s="461">
        <v>0</v>
      </c>
      <c r="H23" s="468">
        <v>0</v>
      </c>
    </row>
    <row r="24" spans="1:8" ht="12.75">
      <c r="A24" s="462"/>
      <c r="B24" s="456">
        <v>204</v>
      </c>
      <c r="C24" s="456">
        <v>120</v>
      </c>
      <c r="D24" s="460">
        <v>0</v>
      </c>
      <c r="E24" s="461">
        <v>0</v>
      </c>
      <c r="F24" s="461">
        <v>0</v>
      </c>
      <c r="G24" s="461">
        <v>0</v>
      </c>
      <c r="H24" s="468">
        <v>0</v>
      </c>
    </row>
    <row r="25" spans="1:8" ht="12.75">
      <c r="A25" s="462"/>
      <c r="B25" s="456">
        <v>205</v>
      </c>
      <c r="C25" s="456">
        <v>45</v>
      </c>
      <c r="D25" s="460">
        <v>0</v>
      </c>
      <c r="E25" s="461">
        <v>0</v>
      </c>
      <c r="F25" s="461">
        <v>0</v>
      </c>
      <c r="G25" s="461">
        <v>0</v>
      </c>
      <c r="H25" s="468">
        <v>0</v>
      </c>
    </row>
    <row r="26" spans="1:8" ht="12.75">
      <c r="A26" s="462"/>
      <c r="B26" s="456">
        <v>206</v>
      </c>
      <c r="C26" s="456">
        <v>105</v>
      </c>
      <c r="D26" s="460">
        <v>0</v>
      </c>
      <c r="E26" s="461">
        <v>0</v>
      </c>
      <c r="F26" s="461">
        <v>0</v>
      </c>
      <c r="G26" s="461">
        <v>0</v>
      </c>
      <c r="H26" s="468">
        <v>0</v>
      </c>
    </row>
    <row r="27" spans="1:8" ht="12.75">
      <c r="A27" s="462"/>
      <c r="B27" s="456">
        <v>207</v>
      </c>
      <c r="C27" s="456">
        <v>75</v>
      </c>
      <c r="D27" s="460">
        <v>0</v>
      </c>
      <c r="E27" s="461">
        <v>0</v>
      </c>
      <c r="F27" s="461">
        <v>0</v>
      </c>
      <c r="G27" s="461">
        <v>0</v>
      </c>
      <c r="H27" s="468">
        <v>0</v>
      </c>
    </row>
    <row r="28" spans="1:8" ht="12.75">
      <c r="A28" s="462"/>
      <c r="B28" s="456">
        <v>208</v>
      </c>
      <c r="C28" s="456">
        <v>73</v>
      </c>
      <c r="D28" s="460">
        <v>0</v>
      </c>
      <c r="E28" s="461">
        <v>0</v>
      </c>
      <c r="F28" s="461">
        <v>0</v>
      </c>
      <c r="G28" s="461">
        <v>0</v>
      </c>
      <c r="H28" s="468">
        <v>0</v>
      </c>
    </row>
    <row r="29" spans="1:8" ht="12.75">
      <c r="A29" s="462"/>
      <c r="B29" s="456">
        <v>209</v>
      </c>
      <c r="C29" s="456">
        <v>69</v>
      </c>
      <c r="D29" s="460">
        <v>0</v>
      </c>
      <c r="E29" s="461">
        <v>0</v>
      </c>
      <c r="F29" s="461">
        <v>0</v>
      </c>
      <c r="G29" s="461">
        <v>0</v>
      </c>
      <c r="H29" s="468">
        <v>0</v>
      </c>
    </row>
    <row r="30" spans="1:8" ht="12.75">
      <c r="A30" s="462"/>
      <c r="B30" s="456">
        <v>210</v>
      </c>
      <c r="C30" s="456">
        <v>1</v>
      </c>
      <c r="D30" s="460">
        <v>0</v>
      </c>
      <c r="E30" s="461">
        <v>0</v>
      </c>
      <c r="F30" s="461">
        <v>0</v>
      </c>
      <c r="G30" s="461">
        <v>0</v>
      </c>
      <c r="H30" s="468">
        <v>0</v>
      </c>
    </row>
    <row r="31" spans="1:8" ht="12.75">
      <c r="A31" s="462"/>
      <c r="B31" s="456">
        <v>211</v>
      </c>
      <c r="C31" s="456">
        <v>15</v>
      </c>
      <c r="D31" s="460">
        <v>0</v>
      </c>
      <c r="E31" s="461">
        <v>0</v>
      </c>
      <c r="F31" s="461">
        <v>0</v>
      </c>
      <c r="G31" s="461">
        <v>0</v>
      </c>
      <c r="H31" s="468">
        <v>0</v>
      </c>
    </row>
    <row r="32" spans="1:8" ht="12.75">
      <c r="A32" s="462"/>
      <c r="B32" s="456">
        <v>212</v>
      </c>
      <c r="C32" s="456">
        <v>35</v>
      </c>
      <c r="D32" s="460">
        <v>0</v>
      </c>
      <c r="E32" s="461">
        <v>0</v>
      </c>
      <c r="F32" s="461">
        <v>0</v>
      </c>
      <c r="G32" s="461">
        <v>0</v>
      </c>
      <c r="H32" s="468">
        <v>0</v>
      </c>
    </row>
    <row r="33" spans="1:8" ht="12.75">
      <c r="A33" s="462"/>
      <c r="B33" s="456">
        <v>213</v>
      </c>
      <c r="C33" s="456">
        <v>114</v>
      </c>
      <c r="D33" s="460">
        <v>0</v>
      </c>
      <c r="E33" s="461">
        <v>0</v>
      </c>
      <c r="F33" s="461">
        <v>0</v>
      </c>
      <c r="G33" s="461">
        <v>0</v>
      </c>
      <c r="H33" s="468">
        <v>0</v>
      </c>
    </row>
    <row r="34" spans="1:8" ht="12.75">
      <c r="A34" s="462"/>
      <c r="B34" s="456">
        <v>214</v>
      </c>
      <c r="C34" s="456">
        <v>112</v>
      </c>
      <c r="D34" s="460">
        <v>0</v>
      </c>
      <c r="E34" s="461">
        <v>0</v>
      </c>
      <c r="F34" s="461">
        <v>0</v>
      </c>
      <c r="G34" s="461">
        <v>0</v>
      </c>
      <c r="H34" s="468">
        <v>0</v>
      </c>
    </row>
    <row r="35" spans="1:8" ht="12.75">
      <c r="A35" s="462"/>
      <c r="B35" s="456">
        <v>215</v>
      </c>
      <c r="C35" s="456">
        <v>21</v>
      </c>
      <c r="D35" s="460">
        <v>0</v>
      </c>
      <c r="E35" s="461">
        <v>0</v>
      </c>
      <c r="F35" s="461">
        <v>0</v>
      </c>
      <c r="G35" s="461">
        <v>0</v>
      </c>
      <c r="H35" s="468">
        <v>0</v>
      </c>
    </row>
    <row r="36" spans="1:8" ht="12.75">
      <c r="A36" s="470" t="s">
        <v>89</v>
      </c>
      <c r="B36" s="471"/>
      <c r="C36" s="471"/>
      <c r="D36" s="472">
        <v>0</v>
      </c>
      <c r="E36" s="473">
        <v>0</v>
      </c>
      <c r="F36" s="473">
        <v>0</v>
      </c>
      <c r="G36" s="473">
        <v>0</v>
      </c>
      <c r="H36" s="474">
        <v>0</v>
      </c>
    </row>
    <row r="37" spans="1:8" ht="12.75">
      <c r="A37" s="456" t="s">
        <v>16</v>
      </c>
      <c r="B37" s="456">
        <v>301</v>
      </c>
      <c r="C37" s="456">
        <v>72</v>
      </c>
      <c r="D37" s="460">
        <v>26</v>
      </c>
      <c r="E37" s="461">
        <v>22</v>
      </c>
      <c r="F37" s="461">
        <v>23</v>
      </c>
      <c r="G37" s="461">
        <v>71</v>
      </c>
      <c r="H37" s="468">
        <v>23.666666666666668</v>
      </c>
    </row>
    <row r="38" spans="1:8" ht="12.75">
      <c r="A38" s="462"/>
      <c r="B38" s="456">
        <v>302</v>
      </c>
      <c r="C38" s="456">
        <v>11</v>
      </c>
      <c r="D38" s="460">
        <v>22</v>
      </c>
      <c r="E38" s="461">
        <v>28</v>
      </c>
      <c r="F38" s="461">
        <v>21</v>
      </c>
      <c r="G38" s="461">
        <v>71</v>
      </c>
      <c r="H38" s="468">
        <v>23.666666666666668</v>
      </c>
    </row>
    <row r="39" spans="1:8" ht="12.75">
      <c r="A39" s="462"/>
      <c r="B39" s="456">
        <v>303</v>
      </c>
      <c r="C39" s="456">
        <v>53</v>
      </c>
      <c r="D39" s="460">
        <v>21</v>
      </c>
      <c r="E39" s="461">
        <v>19</v>
      </c>
      <c r="F39" s="461">
        <v>17</v>
      </c>
      <c r="G39" s="461">
        <v>57</v>
      </c>
      <c r="H39" s="468">
        <v>19</v>
      </c>
    </row>
    <row r="40" spans="1:8" ht="12.75">
      <c r="A40" s="462"/>
      <c r="B40" s="456">
        <v>304</v>
      </c>
      <c r="C40" s="456">
        <v>55</v>
      </c>
      <c r="D40" s="460">
        <v>26</v>
      </c>
      <c r="E40" s="461">
        <v>19</v>
      </c>
      <c r="F40" s="461">
        <v>25</v>
      </c>
      <c r="G40" s="461">
        <v>70</v>
      </c>
      <c r="H40" s="468">
        <v>23.333333333333332</v>
      </c>
    </row>
    <row r="41" spans="1:8" ht="12.75">
      <c r="A41" s="462"/>
      <c r="B41" s="456">
        <v>305</v>
      </c>
      <c r="C41" s="456">
        <v>2</v>
      </c>
      <c r="D41" s="460">
        <v>17</v>
      </c>
      <c r="E41" s="461">
        <v>21</v>
      </c>
      <c r="F41" s="461">
        <v>21</v>
      </c>
      <c r="G41" s="461">
        <v>59</v>
      </c>
      <c r="H41" s="468">
        <v>19.666666666666668</v>
      </c>
    </row>
    <row r="42" spans="1:8" ht="12.75">
      <c r="A42" s="462"/>
      <c r="B42" s="456">
        <v>306</v>
      </c>
      <c r="C42" s="456">
        <v>81</v>
      </c>
      <c r="D42" s="460">
        <v>25</v>
      </c>
      <c r="E42" s="461">
        <v>20</v>
      </c>
      <c r="F42" s="461">
        <v>11</v>
      </c>
      <c r="G42" s="461">
        <v>56</v>
      </c>
      <c r="H42" s="468">
        <v>18.666666666666668</v>
      </c>
    </row>
    <row r="43" spans="1:8" ht="12.75">
      <c r="A43" s="462"/>
      <c r="B43" s="456">
        <v>307</v>
      </c>
      <c r="C43" s="456">
        <v>65</v>
      </c>
      <c r="D43" s="460">
        <v>16</v>
      </c>
      <c r="E43" s="461">
        <v>18</v>
      </c>
      <c r="F43" s="461">
        <v>24</v>
      </c>
      <c r="G43" s="461">
        <v>58</v>
      </c>
      <c r="H43" s="468">
        <v>19.333333333333332</v>
      </c>
    </row>
    <row r="44" spans="1:8" ht="12.75">
      <c r="A44" s="462"/>
      <c r="B44" s="456">
        <v>308</v>
      </c>
      <c r="C44" s="456">
        <v>106</v>
      </c>
      <c r="D44" s="460">
        <v>21</v>
      </c>
      <c r="E44" s="461">
        <v>21</v>
      </c>
      <c r="F44" s="461">
        <v>15</v>
      </c>
      <c r="G44" s="461">
        <v>57</v>
      </c>
      <c r="H44" s="468">
        <v>19</v>
      </c>
    </row>
    <row r="45" spans="1:8" ht="12.75">
      <c r="A45" s="462"/>
      <c r="B45" s="456">
        <v>309</v>
      </c>
      <c r="C45" s="456">
        <v>90</v>
      </c>
      <c r="D45" s="460">
        <v>22</v>
      </c>
      <c r="E45" s="461">
        <v>21</v>
      </c>
      <c r="F45" s="461">
        <v>24</v>
      </c>
      <c r="G45" s="461">
        <v>67</v>
      </c>
      <c r="H45" s="468">
        <v>22.333333333333332</v>
      </c>
    </row>
    <row r="46" spans="1:8" ht="12.75">
      <c r="A46" s="462"/>
      <c r="B46" s="456">
        <v>310</v>
      </c>
      <c r="C46" s="456">
        <v>29</v>
      </c>
      <c r="D46" s="460">
        <v>18</v>
      </c>
      <c r="E46" s="461">
        <v>23</v>
      </c>
      <c r="F46" s="461">
        <v>11</v>
      </c>
      <c r="G46" s="461">
        <v>52</v>
      </c>
      <c r="H46" s="468">
        <v>17.333333333333332</v>
      </c>
    </row>
    <row r="47" spans="1:8" ht="12.75">
      <c r="A47" s="462"/>
      <c r="B47" s="456">
        <v>311</v>
      </c>
      <c r="C47" s="456">
        <v>51</v>
      </c>
      <c r="D47" s="460">
        <v>23</v>
      </c>
      <c r="E47" s="461">
        <v>18</v>
      </c>
      <c r="F47" s="461">
        <v>15</v>
      </c>
      <c r="G47" s="461">
        <v>56</v>
      </c>
      <c r="H47" s="468">
        <v>18.666666666666668</v>
      </c>
    </row>
    <row r="48" spans="1:8" ht="12.75">
      <c r="A48" s="462"/>
      <c r="B48" s="456">
        <v>312</v>
      </c>
      <c r="C48" s="456">
        <v>36</v>
      </c>
      <c r="D48" s="460">
        <v>28</v>
      </c>
      <c r="E48" s="461">
        <v>21</v>
      </c>
      <c r="F48" s="461">
        <v>20</v>
      </c>
      <c r="G48" s="461">
        <v>69</v>
      </c>
      <c r="H48" s="468">
        <v>23</v>
      </c>
    </row>
    <row r="49" spans="1:8" ht="12.75">
      <c r="A49" s="462"/>
      <c r="B49" s="456">
        <v>313</v>
      </c>
      <c r="C49" s="456">
        <v>58</v>
      </c>
      <c r="D49" s="460">
        <v>18</v>
      </c>
      <c r="E49" s="461">
        <v>22</v>
      </c>
      <c r="F49" s="461">
        <v>25</v>
      </c>
      <c r="G49" s="461">
        <v>65</v>
      </c>
      <c r="H49" s="468">
        <v>21.666666666666668</v>
      </c>
    </row>
    <row r="50" spans="1:8" ht="12.75">
      <c r="A50" s="462"/>
      <c r="B50" s="456">
        <v>314</v>
      </c>
      <c r="C50" s="456">
        <v>67</v>
      </c>
      <c r="D50" s="460">
        <v>17</v>
      </c>
      <c r="E50" s="461">
        <v>20</v>
      </c>
      <c r="F50" s="461">
        <v>23</v>
      </c>
      <c r="G50" s="461">
        <v>60</v>
      </c>
      <c r="H50" s="468">
        <v>20</v>
      </c>
    </row>
    <row r="51" spans="1:8" ht="12.75">
      <c r="A51" s="462"/>
      <c r="B51" s="456">
        <v>315</v>
      </c>
      <c r="C51" s="456">
        <v>126</v>
      </c>
      <c r="D51" s="460">
        <v>20</v>
      </c>
      <c r="E51" s="461">
        <v>17</v>
      </c>
      <c r="F51" s="461">
        <v>24</v>
      </c>
      <c r="G51" s="461">
        <v>61</v>
      </c>
      <c r="H51" s="468">
        <v>20.333333333333332</v>
      </c>
    </row>
    <row r="52" spans="1:8" ht="12.75">
      <c r="A52" s="470" t="s">
        <v>47</v>
      </c>
      <c r="B52" s="471"/>
      <c r="C52" s="471"/>
      <c r="D52" s="472">
        <v>320</v>
      </c>
      <c r="E52" s="473">
        <v>310</v>
      </c>
      <c r="F52" s="473">
        <v>299</v>
      </c>
      <c r="G52" s="473">
        <v>929</v>
      </c>
      <c r="H52" s="474">
        <v>309.6666666666667</v>
      </c>
    </row>
    <row r="53" spans="1:8" ht="12.75">
      <c r="A53" s="456" t="s">
        <v>78</v>
      </c>
      <c r="B53" s="456">
        <v>401</v>
      </c>
      <c r="C53" s="456">
        <v>128</v>
      </c>
      <c r="D53" s="460">
        <v>20</v>
      </c>
      <c r="E53" s="461">
        <v>17</v>
      </c>
      <c r="F53" s="461">
        <v>24</v>
      </c>
      <c r="G53" s="461">
        <v>61</v>
      </c>
      <c r="H53" s="468">
        <v>20.333333333333332</v>
      </c>
    </row>
    <row r="54" spans="1:8" ht="12.75">
      <c r="A54" s="462"/>
      <c r="B54" s="456">
        <v>402</v>
      </c>
      <c r="C54" s="456">
        <v>104</v>
      </c>
      <c r="D54" s="460">
        <v>20</v>
      </c>
      <c r="E54" s="461">
        <v>22</v>
      </c>
      <c r="F54" s="461">
        <v>20</v>
      </c>
      <c r="G54" s="461">
        <v>62</v>
      </c>
      <c r="H54" s="468">
        <v>20.666666666666668</v>
      </c>
    </row>
    <row r="55" spans="1:8" ht="12.75">
      <c r="A55" s="462"/>
      <c r="B55" s="456">
        <v>403</v>
      </c>
      <c r="C55" s="456">
        <v>94</v>
      </c>
      <c r="D55" s="460">
        <v>19</v>
      </c>
      <c r="E55" s="461">
        <v>21</v>
      </c>
      <c r="F55" s="461">
        <v>13</v>
      </c>
      <c r="G55" s="461">
        <v>53</v>
      </c>
      <c r="H55" s="468">
        <v>17.666666666666668</v>
      </c>
    </row>
    <row r="56" spans="1:8" ht="12.75">
      <c r="A56" s="462"/>
      <c r="B56" s="456">
        <v>404</v>
      </c>
      <c r="C56" s="456">
        <v>4</v>
      </c>
      <c r="D56" s="460">
        <v>19</v>
      </c>
      <c r="E56" s="461">
        <v>26</v>
      </c>
      <c r="F56" s="461">
        <v>27</v>
      </c>
      <c r="G56" s="461">
        <v>72</v>
      </c>
      <c r="H56" s="468">
        <v>24</v>
      </c>
    </row>
    <row r="57" spans="1:8" ht="12.75">
      <c r="A57" s="462"/>
      <c r="B57" s="456">
        <v>405</v>
      </c>
      <c r="C57" s="456">
        <v>37</v>
      </c>
      <c r="D57" s="460">
        <v>22</v>
      </c>
      <c r="E57" s="461">
        <v>19</v>
      </c>
      <c r="F57" s="461">
        <v>18</v>
      </c>
      <c r="G57" s="461">
        <v>59</v>
      </c>
      <c r="H57" s="468">
        <v>19.666666666666668</v>
      </c>
    </row>
    <row r="58" spans="1:8" ht="12.75">
      <c r="A58" s="462"/>
      <c r="B58" s="456">
        <v>406</v>
      </c>
      <c r="C58" s="456">
        <v>31</v>
      </c>
      <c r="D58" s="460">
        <v>24</v>
      </c>
      <c r="E58" s="461">
        <v>23</v>
      </c>
      <c r="F58" s="461">
        <v>32</v>
      </c>
      <c r="G58" s="461">
        <v>79</v>
      </c>
      <c r="H58" s="468">
        <v>26.333333333333332</v>
      </c>
    </row>
    <row r="59" spans="1:8" ht="12.75">
      <c r="A59" s="462"/>
      <c r="B59" s="456">
        <v>407</v>
      </c>
      <c r="C59" s="456">
        <v>23</v>
      </c>
      <c r="D59" s="460">
        <v>14</v>
      </c>
      <c r="E59" s="461">
        <v>20</v>
      </c>
      <c r="F59" s="461">
        <v>19</v>
      </c>
      <c r="G59" s="461">
        <v>53</v>
      </c>
      <c r="H59" s="468">
        <v>17.666666666666668</v>
      </c>
    </row>
    <row r="60" spans="1:8" ht="12.75">
      <c r="A60" s="462"/>
      <c r="B60" s="456">
        <v>408</v>
      </c>
      <c r="C60" s="456">
        <v>40</v>
      </c>
      <c r="D60" s="460">
        <v>17</v>
      </c>
      <c r="E60" s="461">
        <v>21</v>
      </c>
      <c r="F60" s="461">
        <v>21</v>
      </c>
      <c r="G60" s="461">
        <v>59</v>
      </c>
      <c r="H60" s="468">
        <v>19.666666666666668</v>
      </c>
    </row>
    <row r="61" spans="1:8" ht="12.75">
      <c r="A61" s="462"/>
      <c r="B61" s="456">
        <v>409</v>
      </c>
      <c r="C61" s="456">
        <v>32</v>
      </c>
      <c r="D61" s="460">
        <v>17</v>
      </c>
      <c r="E61" s="461">
        <v>20</v>
      </c>
      <c r="F61" s="461">
        <v>20</v>
      </c>
      <c r="G61" s="461">
        <v>57</v>
      </c>
      <c r="H61" s="468">
        <v>19</v>
      </c>
    </row>
    <row r="62" spans="1:8" ht="12.75">
      <c r="A62" s="462"/>
      <c r="B62" s="456">
        <v>410</v>
      </c>
      <c r="C62" s="456">
        <v>24</v>
      </c>
      <c r="D62" s="460">
        <v>18</v>
      </c>
      <c r="E62" s="461">
        <v>23</v>
      </c>
      <c r="F62" s="461">
        <v>17</v>
      </c>
      <c r="G62" s="461">
        <v>58</v>
      </c>
      <c r="H62" s="468">
        <v>19.333333333333332</v>
      </c>
    </row>
    <row r="63" spans="1:8" ht="12.75">
      <c r="A63" s="462"/>
      <c r="B63" s="456">
        <v>411</v>
      </c>
      <c r="C63" s="456">
        <v>14</v>
      </c>
      <c r="D63" s="460">
        <v>24</v>
      </c>
      <c r="E63" s="461">
        <v>17</v>
      </c>
      <c r="F63" s="461">
        <v>33</v>
      </c>
      <c r="G63" s="461">
        <v>74</v>
      </c>
      <c r="H63" s="468">
        <v>24.666666666666668</v>
      </c>
    </row>
    <row r="64" spans="1:8" ht="12.75">
      <c r="A64" s="462"/>
      <c r="B64" s="456">
        <v>412</v>
      </c>
      <c r="C64" s="456">
        <v>38</v>
      </c>
      <c r="D64" s="460">
        <v>28</v>
      </c>
      <c r="E64" s="461">
        <v>19</v>
      </c>
      <c r="F64" s="461">
        <v>19</v>
      </c>
      <c r="G64" s="461">
        <v>66</v>
      </c>
      <c r="H64" s="468">
        <v>22</v>
      </c>
    </row>
    <row r="65" spans="1:8" ht="12.75">
      <c r="A65" s="462"/>
      <c r="B65" s="456">
        <v>413</v>
      </c>
      <c r="C65" s="456">
        <v>79</v>
      </c>
      <c r="D65" s="460">
        <v>21</v>
      </c>
      <c r="E65" s="461">
        <v>15</v>
      </c>
      <c r="F65" s="461">
        <v>21</v>
      </c>
      <c r="G65" s="461">
        <v>57</v>
      </c>
      <c r="H65" s="468">
        <v>19</v>
      </c>
    </row>
    <row r="66" spans="1:8" ht="12.75">
      <c r="A66" s="462"/>
      <c r="B66" s="456">
        <v>414</v>
      </c>
      <c r="C66" s="456">
        <v>9</v>
      </c>
      <c r="D66" s="460">
        <v>23</v>
      </c>
      <c r="E66" s="461">
        <v>23</v>
      </c>
      <c r="F66" s="461">
        <v>28</v>
      </c>
      <c r="G66" s="461">
        <v>74</v>
      </c>
      <c r="H66" s="468">
        <v>24.666666666666668</v>
      </c>
    </row>
    <row r="67" spans="1:8" ht="12.75">
      <c r="A67" s="462"/>
      <c r="B67" s="456">
        <v>415</v>
      </c>
      <c r="C67" s="456">
        <v>64</v>
      </c>
      <c r="D67" s="460">
        <v>23</v>
      </c>
      <c r="E67" s="461">
        <v>23</v>
      </c>
      <c r="F67" s="461">
        <v>23</v>
      </c>
      <c r="G67" s="461">
        <v>69</v>
      </c>
      <c r="H67" s="468">
        <v>23</v>
      </c>
    </row>
    <row r="68" spans="1:8" ht="12.75">
      <c r="A68" s="470" t="s">
        <v>80</v>
      </c>
      <c r="B68" s="471"/>
      <c r="C68" s="471"/>
      <c r="D68" s="472">
        <v>309</v>
      </c>
      <c r="E68" s="473">
        <v>309</v>
      </c>
      <c r="F68" s="473">
        <v>335</v>
      </c>
      <c r="G68" s="473">
        <v>953</v>
      </c>
      <c r="H68" s="474">
        <v>317.6666666666667</v>
      </c>
    </row>
    <row r="69" spans="1:8" ht="12.75">
      <c r="A69" s="456" t="s">
        <v>17</v>
      </c>
      <c r="B69" s="456">
        <v>501</v>
      </c>
      <c r="C69" s="456">
        <v>116</v>
      </c>
      <c r="D69" s="460">
        <v>19</v>
      </c>
      <c r="E69" s="461">
        <v>16</v>
      </c>
      <c r="F69" s="461">
        <v>9</v>
      </c>
      <c r="G69" s="461">
        <v>44</v>
      </c>
      <c r="H69" s="468">
        <v>14.666666666666666</v>
      </c>
    </row>
    <row r="70" spans="1:8" ht="12.75">
      <c r="A70" s="462"/>
      <c r="B70" s="456">
        <v>502</v>
      </c>
      <c r="C70" s="456">
        <v>131</v>
      </c>
      <c r="D70" s="460">
        <v>22</v>
      </c>
      <c r="E70" s="461">
        <v>22</v>
      </c>
      <c r="F70" s="461">
        <v>29</v>
      </c>
      <c r="G70" s="461">
        <v>73</v>
      </c>
      <c r="H70" s="468">
        <v>24.333333333333332</v>
      </c>
    </row>
    <row r="71" spans="1:8" ht="12.75">
      <c r="A71" s="462"/>
      <c r="B71" s="456">
        <v>503</v>
      </c>
      <c r="C71" s="456">
        <v>59</v>
      </c>
      <c r="D71" s="460">
        <v>21</v>
      </c>
      <c r="E71" s="461">
        <v>21</v>
      </c>
      <c r="F71" s="461">
        <v>26</v>
      </c>
      <c r="G71" s="461">
        <v>68</v>
      </c>
      <c r="H71" s="468">
        <v>22.666666666666668</v>
      </c>
    </row>
    <row r="72" spans="1:8" ht="12.75">
      <c r="A72" s="462"/>
      <c r="B72" s="456">
        <v>504</v>
      </c>
      <c r="C72" s="456">
        <v>43</v>
      </c>
      <c r="D72" s="460">
        <v>24</v>
      </c>
      <c r="E72" s="461">
        <v>21</v>
      </c>
      <c r="F72" s="461">
        <v>23</v>
      </c>
      <c r="G72" s="461">
        <v>68</v>
      </c>
      <c r="H72" s="468">
        <v>22.666666666666668</v>
      </c>
    </row>
    <row r="73" spans="1:8" ht="12.75">
      <c r="A73" s="462"/>
      <c r="B73" s="456">
        <v>505</v>
      </c>
      <c r="C73" s="456">
        <v>129</v>
      </c>
      <c r="D73" s="460">
        <v>19</v>
      </c>
      <c r="E73" s="461">
        <v>20</v>
      </c>
      <c r="F73" s="461">
        <v>20</v>
      </c>
      <c r="G73" s="461">
        <v>59</v>
      </c>
      <c r="H73" s="468">
        <v>19.666666666666668</v>
      </c>
    </row>
    <row r="74" spans="1:8" ht="12.75">
      <c r="A74" s="462"/>
      <c r="B74" s="456">
        <v>506</v>
      </c>
      <c r="C74" s="456">
        <v>127</v>
      </c>
      <c r="D74" s="460">
        <v>24</v>
      </c>
      <c r="E74" s="461">
        <v>20</v>
      </c>
      <c r="F74" s="461">
        <v>20</v>
      </c>
      <c r="G74" s="461">
        <v>64</v>
      </c>
      <c r="H74" s="468">
        <v>21.333333333333332</v>
      </c>
    </row>
    <row r="75" spans="1:8" ht="12.75">
      <c r="A75" s="462"/>
      <c r="B75" s="456">
        <v>507</v>
      </c>
      <c r="C75" s="456">
        <v>56</v>
      </c>
      <c r="D75" s="460">
        <v>25</v>
      </c>
      <c r="E75" s="461">
        <v>20</v>
      </c>
      <c r="F75" s="461">
        <v>15</v>
      </c>
      <c r="G75" s="461">
        <v>60</v>
      </c>
      <c r="H75" s="468">
        <v>20</v>
      </c>
    </row>
    <row r="76" spans="1:8" ht="12.75">
      <c r="A76" s="462"/>
      <c r="B76" s="456">
        <v>508</v>
      </c>
      <c r="C76" s="456">
        <v>25</v>
      </c>
      <c r="D76" s="460">
        <v>18</v>
      </c>
      <c r="E76" s="461">
        <v>25</v>
      </c>
      <c r="F76" s="461">
        <v>18</v>
      </c>
      <c r="G76" s="461">
        <v>61</v>
      </c>
      <c r="H76" s="468">
        <v>20.333333333333332</v>
      </c>
    </row>
    <row r="77" spans="1:8" ht="12.75">
      <c r="A77" s="462"/>
      <c r="B77" s="456">
        <v>509</v>
      </c>
      <c r="C77" s="456">
        <v>71</v>
      </c>
      <c r="D77" s="460">
        <v>29</v>
      </c>
      <c r="E77" s="461">
        <v>21</v>
      </c>
      <c r="F77" s="461">
        <v>20</v>
      </c>
      <c r="G77" s="461">
        <v>70</v>
      </c>
      <c r="H77" s="468">
        <v>23.333333333333332</v>
      </c>
    </row>
    <row r="78" spans="1:8" ht="12.75">
      <c r="A78" s="462"/>
      <c r="B78" s="456">
        <v>510</v>
      </c>
      <c r="C78" s="456">
        <v>102</v>
      </c>
      <c r="D78" s="460">
        <v>22</v>
      </c>
      <c r="E78" s="461">
        <v>16</v>
      </c>
      <c r="F78" s="461">
        <v>18</v>
      </c>
      <c r="G78" s="461">
        <v>56</v>
      </c>
      <c r="H78" s="468">
        <v>18.666666666666668</v>
      </c>
    </row>
    <row r="79" spans="1:8" ht="12.75">
      <c r="A79" s="462"/>
      <c r="B79" s="456">
        <v>511</v>
      </c>
      <c r="C79" s="456">
        <v>20</v>
      </c>
      <c r="D79" s="460">
        <v>17</v>
      </c>
      <c r="E79" s="461">
        <v>20</v>
      </c>
      <c r="F79" s="461">
        <v>16</v>
      </c>
      <c r="G79" s="461">
        <v>53</v>
      </c>
      <c r="H79" s="468">
        <v>17.666666666666668</v>
      </c>
    </row>
    <row r="80" spans="1:8" ht="12.75">
      <c r="A80" s="462"/>
      <c r="B80" s="456">
        <v>512</v>
      </c>
      <c r="C80" s="456">
        <v>57</v>
      </c>
      <c r="D80" s="460">
        <v>20</v>
      </c>
      <c r="E80" s="461">
        <v>19</v>
      </c>
      <c r="F80" s="461">
        <v>19</v>
      </c>
      <c r="G80" s="461">
        <v>58</v>
      </c>
      <c r="H80" s="468">
        <v>19.333333333333332</v>
      </c>
    </row>
    <row r="81" spans="1:8" ht="12.75">
      <c r="A81" s="462"/>
      <c r="B81" s="456">
        <v>513</v>
      </c>
      <c r="C81" s="456">
        <v>34</v>
      </c>
      <c r="D81" s="460">
        <v>22</v>
      </c>
      <c r="E81" s="461">
        <v>16</v>
      </c>
      <c r="F81" s="461">
        <v>26</v>
      </c>
      <c r="G81" s="461">
        <v>64</v>
      </c>
      <c r="H81" s="468">
        <v>21.333333333333332</v>
      </c>
    </row>
    <row r="82" spans="1:8" ht="12.75">
      <c r="A82" s="462"/>
      <c r="B82" s="456">
        <v>514</v>
      </c>
      <c r="C82" s="456">
        <v>110</v>
      </c>
      <c r="D82" s="460">
        <v>19</v>
      </c>
      <c r="E82" s="461">
        <v>27</v>
      </c>
      <c r="F82" s="461">
        <v>19</v>
      </c>
      <c r="G82" s="461">
        <v>65</v>
      </c>
      <c r="H82" s="468">
        <v>21.666666666666668</v>
      </c>
    </row>
    <row r="83" spans="1:8" ht="12.75">
      <c r="A83" s="462"/>
      <c r="B83" s="456">
        <v>515</v>
      </c>
      <c r="C83" s="456">
        <v>108</v>
      </c>
      <c r="D83" s="460">
        <v>22</v>
      </c>
      <c r="E83" s="461">
        <v>20</v>
      </c>
      <c r="F83" s="461">
        <v>23</v>
      </c>
      <c r="G83" s="461">
        <v>65</v>
      </c>
      <c r="H83" s="468">
        <v>21.666666666666668</v>
      </c>
    </row>
    <row r="84" spans="1:8" ht="12.75">
      <c r="A84" s="470" t="s">
        <v>48</v>
      </c>
      <c r="B84" s="471"/>
      <c r="C84" s="471"/>
      <c r="D84" s="472">
        <v>323</v>
      </c>
      <c r="E84" s="473">
        <v>304</v>
      </c>
      <c r="F84" s="473">
        <v>301</v>
      </c>
      <c r="G84" s="473">
        <v>928</v>
      </c>
      <c r="H84" s="474">
        <v>309.3333333333333</v>
      </c>
    </row>
    <row r="85" spans="1:8" ht="12.75">
      <c r="A85" s="456" t="s">
        <v>79</v>
      </c>
      <c r="B85" s="456">
        <v>601</v>
      </c>
      <c r="C85" s="456">
        <v>132</v>
      </c>
      <c r="D85" s="460">
        <v>21</v>
      </c>
      <c r="E85" s="461">
        <v>26</v>
      </c>
      <c r="F85" s="461">
        <v>24</v>
      </c>
      <c r="G85" s="461">
        <v>71</v>
      </c>
      <c r="H85" s="468">
        <v>23.666666666666668</v>
      </c>
    </row>
    <row r="86" spans="1:8" ht="12.75">
      <c r="A86" s="462"/>
      <c r="B86" s="456">
        <v>602</v>
      </c>
      <c r="C86" s="456">
        <v>80</v>
      </c>
      <c r="D86" s="460">
        <v>14</v>
      </c>
      <c r="E86" s="461">
        <v>15</v>
      </c>
      <c r="F86" s="461">
        <v>13</v>
      </c>
      <c r="G86" s="461">
        <v>42</v>
      </c>
      <c r="H86" s="468">
        <v>14</v>
      </c>
    </row>
    <row r="87" spans="1:8" ht="12.75">
      <c r="A87" s="462"/>
      <c r="B87" s="456">
        <v>603</v>
      </c>
      <c r="C87" s="456">
        <v>28</v>
      </c>
      <c r="D87" s="460">
        <v>18</v>
      </c>
      <c r="E87" s="461">
        <v>21</v>
      </c>
      <c r="F87" s="461">
        <v>11</v>
      </c>
      <c r="G87" s="461">
        <v>50</v>
      </c>
      <c r="H87" s="468">
        <v>16.666666666666668</v>
      </c>
    </row>
    <row r="88" spans="1:8" ht="12.75">
      <c r="A88" s="462"/>
      <c r="B88" s="456">
        <v>604</v>
      </c>
      <c r="C88" s="456">
        <v>93</v>
      </c>
      <c r="D88" s="460">
        <v>16</v>
      </c>
      <c r="E88" s="461">
        <v>16</v>
      </c>
      <c r="F88" s="461">
        <v>13</v>
      </c>
      <c r="G88" s="461">
        <v>45</v>
      </c>
      <c r="H88" s="468">
        <v>15</v>
      </c>
    </row>
    <row r="89" spans="1:8" ht="12.75">
      <c r="A89" s="462"/>
      <c r="B89" s="456">
        <v>605</v>
      </c>
      <c r="C89" s="456">
        <v>18</v>
      </c>
      <c r="D89" s="460">
        <v>20</v>
      </c>
      <c r="E89" s="461">
        <v>21</v>
      </c>
      <c r="F89" s="461">
        <v>14</v>
      </c>
      <c r="G89" s="461">
        <v>55</v>
      </c>
      <c r="H89" s="468">
        <v>18.333333333333332</v>
      </c>
    </row>
    <row r="90" spans="1:8" ht="12.75">
      <c r="A90" s="462"/>
      <c r="B90" s="456">
        <v>606</v>
      </c>
      <c r="C90" s="456">
        <v>83</v>
      </c>
      <c r="D90" s="460">
        <v>12</v>
      </c>
      <c r="E90" s="461">
        <v>14</v>
      </c>
      <c r="F90" s="461">
        <v>10</v>
      </c>
      <c r="G90" s="461">
        <v>36</v>
      </c>
      <c r="H90" s="468">
        <v>12</v>
      </c>
    </row>
    <row r="91" spans="1:8" ht="12.75">
      <c r="A91" s="462"/>
      <c r="B91" s="456">
        <v>607</v>
      </c>
      <c r="C91" s="456">
        <v>97</v>
      </c>
      <c r="D91" s="460">
        <v>19</v>
      </c>
      <c r="E91" s="461">
        <v>16</v>
      </c>
      <c r="F91" s="461">
        <v>14</v>
      </c>
      <c r="G91" s="461">
        <v>49</v>
      </c>
      <c r="H91" s="468">
        <v>16.333333333333332</v>
      </c>
    </row>
    <row r="92" spans="1:8" ht="12.75">
      <c r="A92" s="462"/>
      <c r="B92" s="456">
        <v>608</v>
      </c>
      <c r="C92" s="456">
        <v>41</v>
      </c>
      <c r="D92" s="460">
        <v>22</v>
      </c>
      <c r="E92" s="461">
        <v>18</v>
      </c>
      <c r="F92" s="461">
        <v>22</v>
      </c>
      <c r="G92" s="461">
        <v>62</v>
      </c>
      <c r="H92" s="468">
        <v>20.666666666666668</v>
      </c>
    </row>
    <row r="93" spans="1:8" ht="12.75">
      <c r="A93" s="462"/>
      <c r="B93" s="456">
        <v>609</v>
      </c>
      <c r="C93" s="456">
        <v>130</v>
      </c>
      <c r="D93" s="460">
        <v>26</v>
      </c>
      <c r="E93" s="461">
        <v>20</v>
      </c>
      <c r="F93" s="461">
        <v>22</v>
      </c>
      <c r="G93" s="461">
        <v>68</v>
      </c>
      <c r="H93" s="468">
        <v>22.666666666666668</v>
      </c>
    </row>
    <row r="94" spans="1:8" ht="12.75">
      <c r="A94" s="462"/>
      <c r="B94" s="456">
        <v>610</v>
      </c>
      <c r="C94" s="456">
        <v>121</v>
      </c>
      <c r="D94" s="460">
        <v>21</v>
      </c>
      <c r="E94" s="461">
        <v>19</v>
      </c>
      <c r="F94" s="461">
        <v>17</v>
      </c>
      <c r="G94" s="461">
        <v>57</v>
      </c>
      <c r="H94" s="468">
        <v>19</v>
      </c>
    </row>
    <row r="95" spans="1:8" ht="12.75">
      <c r="A95" s="462"/>
      <c r="B95" s="456">
        <v>611</v>
      </c>
      <c r="C95" s="456">
        <v>135</v>
      </c>
      <c r="D95" s="460">
        <v>24</v>
      </c>
      <c r="E95" s="461">
        <v>18</v>
      </c>
      <c r="F95" s="461">
        <v>26</v>
      </c>
      <c r="G95" s="461">
        <v>68</v>
      </c>
      <c r="H95" s="468">
        <v>22.666666666666668</v>
      </c>
    </row>
    <row r="96" spans="1:8" ht="12.75">
      <c r="A96" s="462"/>
      <c r="B96" s="456">
        <v>612</v>
      </c>
      <c r="C96" s="456">
        <v>63</v>
      </c>
      <c r="D96" s="460">
        <v>22</v>
      </c>
      <c r="E96" s="461">
        <v>17</v>
      </c>
      <c r="F96" s="461">
        <v>16</v>
      </c>
      <c r="G96" s="461">
        <v>55</v>
      </c>
      <c r="H96" s="468">
        <v>18.333333333333332</v>
      </c>
    </row>
    <row r="97" spans="1:8" ht="12.75">
      <c r="A97" s="462"/>
      <c r="B97" s="456">
        <v>613</v>
      </c>
      <c r="C97" s="456">
        <v>48</v>
      </c>
      <c r="D97" s="460">
        <v>21</v>
      </c>
      <c r="E97" s="461">
        <v>19</v>
      </c>
      <c r="F97" s="461">
        <v>15</v>
      </c>
      <c r="G97" s="461">
        <v>55</v>
      </c>
      <c r="H97" s="468">
        <v>18.333333333333332</v>
      </c>
    </row>
    <row r="98" spans="1:8" ht="12.75">
      <c r="A98" s="462"/>
      <c r="B98" s="456">
        <v>614</v>
      </c>
      <c r="C98" s="456">
        <v>82</v>
      </c>
      <c r="D98" s="460">
        <v>20</v>
      </c>
      <c r="E98" s="461">
        <v>16</v>
      </c>
      <c r="F98" s="461">
        <v>17</v>
      </c>
      <c r="G98" s="461">
        <v>53</v>
      </c>
      <c r="H98" s="468">
        <v>17.666666666666668</v>
      </c>
    </row>
    <row r="99" spans="1:8" ht="12.75">
      <c r="A99" s="462"/>
      <c r="B99" s="456">
        <v>615</v>
      </c>
      <c r="C99" s="456">
        <v>22</v>
      </c>
      <c r="D99" s="460">
        <v>10</v>
      </c>
      <c r="E99" s="461">
        <v>19</v>
      </c>
      <c r="F99" s="461">
        <v>9</v>
      </c>
      <c r="G99" s="461">
        <v>38</v>
      </c>
      <c r="H99" s="468">
        <v>12.666666666666666</v>
      </c>
    </row>
    <row r="100" spans="1:8" ht="12.75">
      <c r="A100" s="470" t="s">
        <v>81</v>
      </c>
      <c r="B100" s="471"/>
      <c r="C100" s="471"/>
      <c r="D100" s="472">
        <v>286</v>
      </c>
      <c r="E100" s="473">
        <v>275</v>
      </c>
      <c r="F100" s="473">
        <v>243</v>
      </c>
      <c r="G100" s="473">
        <v>804</v>
      </c>
      <c r="H100" s="474">
        <v>268</v>
      </c>
    </row>
    <row r="101" spans="1:8" ht="12.75">
      <c r="A101" s="456" t="s">
        <v>44</v>
      </c>
      <c r="B101" s="456">
        <v>701</v>
      </c>
      <c r="C101" s="456">
        <v>66</v>
      </c>
      <c r="D101" s="460">
        <v>0</v>
      </c>
      <c r="E101" s="461">
        <v>0</v>
      </c>
      <c r="F101" s="461">
        <v>0</v>
      </c>
      <c r="G101" s="461">
        <v>0</v>
      </c>
      <c r="H101" s="468">
        <v>0</v>
      </c>
    </row>
    <row r="102" spans="1:8" ht="12.75">
      <c r="A102" s="462"/>
      <c r="B102" s="456">
        <v>702</v>
      </c>
      <c r="C102" s="456">
        <v>30</v>
      </c>
      <c r="D102" s="460">
        <v>0</v>
      </c>
      <c r="E102" s="461">
        <v>0</v>
      </c>
      <c r="F102" s="461">
        <v>0</v>
      </c>
      <c r="G102" s="461">
        <v>0</v>
      </c>
      <c r="H102" s="468">
        <v>0</v>
      </c>
    </row>
    <row r="103" spans="1:8" ht="12.75">
      <c r="A103" s="462"/>
      <c r="B103" s="456">
        <v>703</v>
      </c>
      <c r="C103" s="456">
        <v>85</v>
      </c>
      <c r="D103" s="460">
        <v>0</v>
      </c>
      <c r="E103" s="461">
        <v>0</v>
      </c>
      <c r="F103" s="461">
        <v>0</v>
      </c>
      <c r="G103" s="461">
        <v>0</v>
      </c>
      <c r="H103" s="468">
        <v>0</v>
      </c>
    </row>
    <row r="104" spans="1:8" ht="12.75">
      <c r="A104" s="462"/>
      <c r="B104" s="456">
        <v>704</v>
      </c>
      <c r="C104" s="456">
        <v>7</v>
      </c>
      <c r="D104" s="460">
        <v>0</v>
      </c>
      <c r="E104" s="461">
        <v>0</v>
      </c>
      <c r="F104" s="461">
        <v>0</v>
      </c>
      <c r="G104" s="461">
        <v>0</v>
      </c>
      <c r="H104" s="468">
        <v>0</v>
      </c>
    </row>
    <row r="105" spans="1:8" ht="12.75">
      <c r="A105" s="462"/>
      <c r="B105" s="456">
        <v>705</v>
      </c>
      <c r="C105" s="456">
        <v>78</v>
      </c>
      <c r="D105" s="460">
        <v>0</v>
      </c>
      <c r="E105" s="461">
        <v>0</v>
      </c>
      <c r="F105" s="461">
        <v>0</v>
      </c>
      <c r="G105" s="461">
        <v>0</v>
      </c>
      <c r="H105" s="468">
        <v>0</v>
      </c>
    </row>
    <row r="106" spans="1:8" ht="12.75">
      <c r="A106" s="462"/>
      <c r="B106" s="456">
        <v>706</v>
      </c>
      <c r="C106" s="456">
        <v>88</v>
      </c>
      <c r="D106" s="460">
        <v>0</v>
      </c>
      <c r="E106" s="461">
        <v>0</v>
      </c>
      <c r="F106" s="461">
        <v>0</v>
      </c>
      <c r="G106" s="461">
        <v>0</v>
      </c>
      <c r="H106" s="468">
        <v>0</v>
      </c>
    </row>
    <row r="107" spans="1:8" ht="12.75">
      <c r="A107" s="462"/>
      <c r="B107" s="456">
        <v>707</v>
      </c>
      <c r="C107" s="456">
        <v>77</v>
      </c>
      <c r="D107" s="460">
        <v>0</v>
      </c>
      <c r="E107" s="461">
        <v>0</v>
      </c>
      <c r="F107" s="461">
        <v>0</v>
      </c>
      <c r="G107" s="461">
        <v>0</v>
      </c>
      <c r="H107" s="468">
        <v>0</v>
      </c>
    </row>
    <row r="108" spans="1:8" ht="12.75">
      <c r="A108" s="462"/>
      <c r="B108" s="456">
        <v>708</v>
      </c>
      <c r="C108" s="456">
        <v>76</v>
      </c>
      <c r="D108" s="460">
        <v>0</v>
      </c>
      <c r="E108" s="461">
        <v>0</v>
      </c>
      <c r="F108" s="461">
        <v>0</v>
      </c>
      <c r="G108" s="461">
        <v>0</v>
      </c>
      <c r="H108" s="468">
        <v>0</v>
      </c>
    </row>
    <row r="109" spans="1:8" ht="12.75">
      <c r="A109" s="462"/>
      <c r="B109" s="456">
        <v>709</v>
      </c>
      <c r="C109" s="456">
        <v>115</v>
      </c>
      <c r="D109" s="460">
        <v>0</v>
      </c>
      <c r="E109" s="461">
        <v>0</v>
      </c>
      <c r="F109" s="461">
        <v>0</v>
      </c>
      <c r="G109" s="461">
        <v>0</v>
      </c>
      <c r="H109" s="468">
        <v>0</v>
      </c>
    </row>
    <row r="110" spans="1:8" ht="12.75">
      <c r="A110" s="462"/>
      <c r="B110" s="456">
        <v>710</v>
      </c>
      <c r="C110" s="456">
        <v>60</v>
      </c>
      <c r="D110" s="460">
        <v>0</v>
      </c>
      <c r="E110" s="461">
        <v>0</v>
      </c>
      <c r="F110" s="461">
        <v>0</v>
      </c>
      <c r="G110" s="461">
        <v>0</v>
      </c>
      <c r="H110" s="468">
        <v>0</v>
      </c>
    </row>
    <row r="111" spans="1:8" ht="12.75">
      <c r="A111" s="462"/>
      <c r="B111" s="456">
        <v>711</v>
      </c>
      <c r="C111" s="456">
        <v>101</v>
      </c>
      <c r="D111" s="460">
        <v>0</v>
      </c>
      <c r="E111" s="461">
        <v>0</v>
      </c>
      <c r="F111" s="461">
        <v>0</v>
      </c>
      <c r="G111" s="461">
        <v>0</v>
      </c>
      <c r="H111" s="468">
        <v>0</v>
      </c>
    </row>
    <row r="112" spans="1:8" ht="12.75">
      <c r="A112" s="462"/>
      <c r="B112" s="456">
        <v>712</v>
      </c>
      <c r="C112" s="456">
        <v>107</v>
      </c>
      <c r="D112" s="460">
        <v>0</v>
      </c>
      <c r="E112" s="461">
        <v>0</v>
      </c>
      <c r="F112" s="461">
        <v>0</v>
      </c>
      <c r="G112" s="461">
        <v>0</v>
      </c>
      <c r="H112" s="468">
        <v>0</v>
      </c>
    </row>
    <row r="113" spans="1:8" ht="12.75">
      <c r="A113" s="462"/>
      <c r="B113" s="456">
        <v>713</v>
      </c>
      <c r="C113" s="456">
        <v>39</v>
      </c>
      <c r="D113" s="460">
        <v>0</v>
      </c>
      <c r="E113" s="461">
        <v>0</v>
      </c>
      <c r="F113" s="461">
        <v>0</v>
      </c>
      <c r="G113" s="461">
        <v>0</v>
      </c>
      <c r="H113" s="468">
        <v>0</v>
      </c>
    </row>
    <row r="114" spans="1:8" ht="12.75">
      <c r="A114" s="462"/>
      <c r="B114" s="456">
        <v>714</v>
      </c>
      <c r="C114" s="456">
        <v>117</v>
      </c>
      <c r="D114" s="460">
        <v>0</v>
      </c>
      <c r="E114" s="461">
        <v>0</v>
      </c>
      <c r="F114" s="461">
        <v>0</v>
      </c>
      <c r="G114" s="461">
        <v>0</v>
      </c>
      <c r="H114" s="468">
        <v>0</v>
      </c>
    </row>
    <row r="115" spans="1:8" ht="12.75">
      <c r="A115" s="462"/>
      <c r="B115" s="456">
        <v>715</v>
      </c>
      <c r="C115" s="456">
        <v>109</v>
      </c>
      <c r="D115" s="460">
        <v>0</v>
      </c>
      <c r="E115" s="461">
        <v>0</v>
      </c>
      <c r="F115" s="461">
        <v>0</v>
      </c>
      <c r="G115" s="461">
        <v>0</v>
      </c>
      <c r="H115" s="468">
        <v>0</v>
      </c>
    </row>
    <row r="116" spans="1:8" ht="12.75">
      <c r="A116" s="470" t="s">
        <v>49</v>
      </c>
      <c r="B116" s="471"/>
      <c r="C116" s="471"/>
      <c r="D116" s="472">
        <v>0</v>
      </c>
      <c r="E116" s="473">
        <v>0</v>
      </c>
      <c r="F116" s="473">
        <v>0</v>
      </c>
      <c r="G116" s="473">
        <v>0</v>
      </c>
      <c r="H116" s="474">
        <v>0</v>
      </c>
    </row>
    <row r="117" spans="1:8" ht="12.75">
      <c r="A117" s="456" t="s">
        <v>92</v>
      </c>
      <c r="B117" s="456">
        <v>801</v>
      </c>
      <c r="C117" s="456">
        <v>68</v>
      </c>
      <c r="D117" s="460">
        <v>29</v>
      </c>
      <c r="E117" s="461">
        <v>18</v>
      </c>
      <c r="F117" s="461">
        <v>27</v>
      </c>
      <c r="G117" s="461">
        <v>74</v>
      </c>
      <c r="H117" s="468">
        <v>24.666666666666668</v>
      </c>
    </row>
    <row r="118" spans="1:8" ht="12.75">
      <c r="A118" s="462"/>
      <c r="B118" s="456">
        <v>802</v>
      </c>
      <c r="C118" s="456">
        <v>89</v>
      </c>
      <c r="D118" s="460">
        <v>19</v>
      </c>
      <c r="E118" s="461">
        <v>14</v>
      </c>
      <c r="F118" s="461">
        <v>9</v>
      </c>
      <c r="G118" s="461">
        <v>42</v>
      </c>
      <c r="H118" s="468">
        <v>14</v>
      </c>
    </row>
    <row r="119" spans="1:8" ht="12.75">
      <c r="A119" s="462"/>
      <c r="B119" s="456">
        <v>803</v>
      </c>
      <c r="C119" s="456">
        <v>113</v>
      </c>
      <c r="D119" s="460">
        <v>17</v>
      </c>
      <c r="E119" s="461">
        <v>18</v>
      </c>
      <c r="F119" s="461">
        <v>15</v>
      </c>
      <c r="G119" s="461">
        <v>50</v>
      </c>
      <c r="H119" s="468">
        <v>16.666666666666668</v>
      </c>
    </row>
    <row r="120" spans="1:8" ht="12.75">
      <c r="A120" s="462"/>
      <c r="B120" s="456">
        <v>804</v>
      </c>
      <c r="C120" s="456">
        <v>3</v>
      </c>
      <c r="D120" s="460">
        <v>24</v>
      </c>
      <c r="E120" s="461">
        <v>18</v>
      </c>
      <c r="F120" s="461">
        <v>9</v>
      </c>
      <c r="G120" s="461">
        <v>51</v>
      </c>
      <c r="H120" s="468">
        <v>17</v>
      </c>
    </row>
    <row r="121" spans="1:8" ht="12.75">
      <c r="A121" s="462"/>
      <c r="B121" s="456">
        <v>805</v>
      </c>
      <c r="C121" s="456">
        <v>99</v>
      </c>
      <c r="D121" s="460">
        <v>14</v>
      </c>
      <c r="E121" s="461">
        <v>17</v>
      </c>
      <c r="F121" s="461">
        <v>17</v>
      </c>
      <c r="G121" s="461">
        <v>48</v>
      </c>
      <c r="H121" s="468">
        <v>16</v>
      </c>
    </row>
    <row r="122" spans="1:8" ht="12.75">
      <c r="A122" s="462"/>
      <c r="B122" s="456">
        <v>806</v>
      </c>
      <c r="C122" s="456">
        <v>6</v>
      </c>
      <c r="D122" s="460">
        <v>21</v>
      </c>
      <c r="E122" s="461">
        <v>19</v>
      </c>
      <c r="F122" s="461">
        <v>21</v>
      </c>
      <c r="G122" s="461">
        <v>61</v>
      </c>
      <c r="H122" s="468">
        <v>20.333333333333332</v>
      </c>
    </row>
    <row r="123" spans="1:8" ht="12.75">
      <c r="A123" s="462"/>
      <c r="B123" s="456">
        <v>807</v>
      </c>
      <c r="C123" s="456">
        <v>12</v>
      </c>
      <c r="D123" s="460">
        <v>27</v>
      </c>
      <c r="E123" s="461">
        <v>22</v>
      </c>
      <c r="F123" s="461">
        <v>19</v>
      </c>
      <c r="G123" s="461">
        <v>68</v>
      </c>
      <c r="H123" s="468">
        <v>22.666666666666668</v>
      </c>
    </row>
    <row r="124" spans="1:8" ht="12.75">
      <c r="A124" s="462"/>
      <c r="B124" s="456">
        <v>808</v>
      </c>
      <c r="C124" s="456">
        <v>8</v>
      </c>
      <c r="D124" s="460">
        <v>19</v>
      </c>
      <c r="E124" s="461">
        <v>20</v>
      </c>
      <c r="F124" s="461">
        <v>17</v>
      </c>
      <c r="G124" s="461">
        <v>56</v>
      </c>
      <c r="H124" s="468">
        <v>18.666666666666668</v>
      </c>
    </row>
    <row r="125" spans="1:8" ht="12.75">
      <c r="A125" s="462"/>
      <c r="B125" s="456">
        <v>809</v>
      </c>
      <c r="C125" s="456">
        <v>42</v>
      </c>
      <c r="D125" s="460">
        <v>24</v>
      </c>
      <c r="E125" s="461">
        <v>20</v>
      </c>
      <c r="F125" s="461">
        <v>23</v>
      </c>
      <c r="G125" s="461">
        <v>67</v>
      </c>
      <c r="H125" s="468">
        <v>22.333333333333332</v>
      </c>
    </row>
    <row r="126" spans="1:8" ht="12.75">
      <c r="A126" s="462"/>
      <c r="B126" s="456">
        <v>810</v>
      </c>
      <c r="C126" s="456">
        <v>16</v>
      </c>
      <c r="D126" s="460">
        <v>23</v>
      </c>
      <c r="E126" s="461">
        <v>23</v>
      </c>
      <c r="F126" s="461">
        <v>28</v>
      </c>
      <c r="G126" s="461">
        <v>74</v>
      </c>
      <c r="H126" s="468">
        <v>24.666666666666668</v>
      </c>
    </row>
    <row r="127" spans="1:8" ht="12.75">
      <c r="A127" s="462"/>
      <c r="B127" s="456">
        <v>811</v>
      </c>
      <c r="C127" s="456">
        <v>62</v>
      </c>
      <c r="D127" s="460">
        <v>24</v>
      </c>
      <c r="E127" s="461">
        <v>17</v>
      </c>
      <c r="F127" s="461">
        <v>26</v>
      </c>
      <c r="G127" s="461">
        <v>67</v>
      </c>
      <c r="H127" s="468">
        <v>22.333333333333332</v>
      </c>
    </row>
    <row r="128" spans="1:8" ht="12.75">
      <c r="A128" s="462"/>
      <c r="B128" s="456">
        <v>812</v>
      </c>
      <c r="C128" s="456">
        <v>52</v>
      </c>
      <c r="D128" s="460">
        <v>27</v>
      </c>
      <c r="E128" s="461">
        <v>14</v>
      </c>
      <c r="F128" s="461">
        <v>8</v>
      </c>
      <c r="G128" s="461">
        <v>49</v>
      </c>
      <c r="H128" s="468">
        <v>16.333333333333332</v>
      </c>
    </row>
    <row r="129" spans="1:8" ht="12.75">
      <c r="A129" s="462"/>
      <c r="B129" s="456">
        <v>813</v>
      </c>
      <c r="C129" s="456">
        <v>70</v>
      </c>
      <c r="D129" s="460">
        <v>24</v>
      </c>
      <c r="E129" s="461">
        <v>13</v>
      </c>
      <c r="F129" s="461">
        <v>13</v>
      </c>
      <c r="G129" s="461">
        <v>50</v>
      </c>
      <c r="H129" s="468">
        <v>16.666666666666668</v>
      </c>
    </row>
    <row r="130" spans="1:8" ht="12.75">
      <c r="A130" s="462"/>
      <c r="B130" s="456">
        <v>814</v>
      </c>
      <c r="C130" s="456">
        <v>133</v>
      </c>
      <c r="D130" s="460">
        <v>22</v>
      </c>
      <c r="E130" s="461">
        <v>16</v>
      </c>
      <c r="F130" s="461">
        <v>19</v>
      </c>
      <c r="G130" s="461">
        <v>57</v>
      </c>
      <c r="H130" s="468">
        <v>19</v>
      </c>
    </row>
    <row r="131" spans="1:8" ht="12.75">
      <c r="A131" s="462"/>
      <c r="B131" s="456">
        <v>815</v>
      </c>
      <c r="C131" s="456">
        <v>103</v>
      </c>
      <c r="D131" s="460">
        <v>17</v>
      </c>
      <c r="E131" s="461">
        <v>15</v>
      </c>
      <c r="F131" s="461">
        <v>22</v>
      </c>
      <c r="G131" s="461">
        <v>54</v>
      </c>
      <c r="H131" s="468">
        <v>18</v>
      </c>
    </row>
    <row r="132" spans="1:8" ht="12.75">
      <c r="A132" s="470" t="s">
        <v>93</v>
      </c>
      <c r="B132" s="471"/>
      <c r="C132" s="471"/>
      <c r="D132" s="472">
        <v>331</v>
      </c>
      <c r="E132" s="473">
        <v>264</v>
      </c>
      <c r="F132" s="473">
        <v>273</v>
      </c>
      <c r="G132" s="473">
        <v>868</v>
      </c>
      <c r="H132" s="474">
        <v>289.3333333333333</v>
      </c>
    </row>
    <row r="133" spans="1:8" ht="12.75">
      <c r="A133" s="456" t="s">
        <v>45</v>
      </c>
      <c r="B133" s="456">
        <v>901</v>
      </c>
      <c r="C133" s="456">
        <v>95</v>
      </c>
      <c r="D133" s="460">
        <v>16</v>
      </c>
      <c r="E133" s="461">
        <v>17</v>
      </c>
      <c r="F133" s="461">
        <v>18</v>
      </c>
      <c r="G133" s="461">
        <v>51</v>
      </c>
      <c r="H133" s="468">
        <v>17</v>
      </c>
    </row>
    <row r="134" spans="1:8" ht="12.75">
      <c r="A134" s="462"/>
      <c r="B134" s="456">
        <v>902</v>
      </c>
      <c r="C134" s="456">
        <v>98</v>
      </c>
      <c r="D134" s="460">
        <v>19</v>
      </c>
      <c r="E134" s="461">
        <v>22</v>
      </c>
      <c r="F134" s="461">
        <v>19</v>
      </c>
      <c r="G134" s="461">
        <v>60</v>
      </c>
      <c r="H134" s="468">
        <v>20</v>
      </c>
    </row>
    <row r="135" spans="1:8" ht="12.75">
      <c r="A135" s="462"/>
      <c r="B135" s="456">
        <v>903</v>
      </c>
      <c r="C135" s="456">
        <v>13</v>
      </c>
      <c r="D135" s="460">
        <v>21</v>
      </c>
      <c r="E135" s="461">
        <v>22</v>
      </c>
      <c r="F135" s="461">
        <v>23</v>
      </c>
      <c r="G135" s="461">
        <v>66</v>
      </c>
      <c r="H135" s="468">
        <v>22</v>
      </c>
    </row>
    <row r="136" spans="1:8" ht="12.75">
      <c r="A136" s="462"/>
      <c r="B136" s="456">
        <v>904</v>
      </c>
      <c r="C136" s="456">
        <v>44</v>
      </c>
      <c r="D136" s="460">
        <v>21</v>
      </c>
      <c r="E136" s="461">
        <v>24</v>
      </c>
      <c r="F136" s="461">
        <v>17</v>
      </c>
      <c r="G136" s="461">
        <v>62</v>
      </c>
      <c r="H136" s="468">
        <v>20.666666666666668</v>
      </c>
    </row>
    <row r="137" spans="1:8" ht="12.75">
      <c r="A137" s="462"/>
      <c r="B137" s="456">
        <v>905</v>
      </c>
      <c r="C137" s="456">
        <v>122</v>
      </c>
      <c r="D137" s="460">
        <v>17</v>
      </c>
      <c r="E137" s="461">
        <v>16</v>
      </c>
      <c r="F137" s="461">
        <v>25</v>
      </c>
      <c r="G137" s="461">
        <v>58</v>
      </c>
      <c r="H137" s="468">
        <v>19.333333333333332</v>
      </c>
    </row>
    <row r="138" spans="1:8" ht="12.75">
      <c r="A138" s="462"/>
      <c r="B138" s="456">
        <v>906</v>
      </c>
      <c r="C138" s="456">
        <v>17</v>
      </c>
      <c r="D138" s="460">
        <v>26</v>
      </c>
      <c r="E138" s="461">
        <v>20</v>
      </c>
      <c r="F138" s="461">
        <v>17</v>
      </c>
      <c r="G138" s="461">
        <v>63</v>
      </c>
      <c r="H138" s="468">
        <v>21</v>
      </c>
    </row>
    <row r="139" spans="1:8" ht="12.75">
      <c r="A139" s="462"/>
      <c r="B139" s="456">
        <v>907</v>
      </c>
      <c r="C139" s="456">
        <v>87</v>
      </c>
      <c r="D139" s="460">
        <v>21</v>
      </c>
      <c r="E139" s="461">
        <v>18</v>
      </c>
      <c r="F139" s="461">
        <v>24</v>
      </c>
      <c r="G139" s="461">
        <v>63</v>
      </c>
      <c r="H139" s="468">
        <v>21</v>
      </c>
    </row>
    <row r="140" spans="1:8" ht="12.75">
      <c r="A140" s="462"/>
      <c r="B140" s="456">
        <v>908</v>
      </c>
      <c r="C140" s="456">
        <v>111</v>
      </c>
      <c r="D140" s="460">
        <v>21</v>
      </c>
      <c r="E140" s="461">
        <v>21</v>
      </c>
      <c r="F140" s="461">
        <v>18</v>
      </c>
      <c r="G140" s="461">
        <v>60</v>
      </c>
      <c r="H140" s="468">
        <v>20</v>
      </c>
    </row>
    <row r="141" spans="1:8" ht="12.75">
      <c r="A141" s="462"/>
      <c r="B141" s="456">
        <v>909</v>
      </c>
      <c r="C141" s="456">
        <v>54</v>
      </c>
      <c r="D141" s="460">
        <v>19</v>
      </c>
      <c r="E141" s="461">
        <v>17</v>
      </c>
      <c r="F141" s="461">
        <v>26</v>
      </c>
      <c r="G141" s="461">
        <v>62</v>
      </c>
      <c r="H141" s="468">
        <v>20.666666666666668</v>
      </c>
    </row>
    <row r="142" spans="1:8" ht="12.75">
      <c r="A142" s="462"/>
      <c r="B142" s="456">
        <v>910</v>
      </c>
      <c r="C142" s="456">
        <v>26</v>
      </c>
      <c r="D142" s="460">
        <v>15</v>
      </c>
      <c r="E142" s="461">
        <v>18</v>
      </c>
      <c r="F142" s="461">
        <v>12</v>
      </c>
      <c r="G142" s="461">
        <v>45</v>
      </c>
      <c r="H142" s="468">
        <v>15</v>
      </c>
    </row>
    <row r="143" spans="1:8" ht="12.75">
      <c r="A143" s="462"/>
      <c r="B143" s="456">
        <v>911</v>
      </c>
      <c r="C143" s="456">
        <v>119</v>
      </c>
      <c r="D143" s="460">
        <v>20</v>
      </c>
      <c r="E143" s="461">
        <v>19</v>
      </c>
      <c r="F143" s="461">
        <v>17</v>
      </c>
      <c r="G143" s="461">
        <v>56</v>
      </c>
      <c r="H143" s="468">
        <v>18.666666666666668</v>
      </c>
    </row>
    <row r="144" spans="1:8" ht="12.75">
      <c r="A144" s="462"/>
      <c r="B144" s="456">
        <v>912</v>
      </c>
      <c r="C144" s="456">
        <v>86</v>
      </c>
      <c r="D144" s="460">
        <v>24</v>
      </c>
      <c r="E144" s="461">
        <v>20</v>
      </c>
      <c r="F144" s="461">
        <v>16</v>
      </c>
      <c r="G144" s="461">
        <v>60</v>
      </c>
      <c r="H144" s="468">
        <v>20</v>
      </c>
    </row>
    <row r="145" spans="1:8" ht="12.75">
      <c r="A145" s="462"/>
      <c r="B145" s="456">
        <v>913</v>
      </c>
      <c r="C145" s="456">
        <v>19</v>
      </c>
      <c r="D145" s="460">
        <v>17</v>
      </c>
      <c r="E145" s="461">
        <v>20</v>
      </c>
      <c r="F145" s="461">
        <v>12</v>
      </c>
      <c r="G145" s="461">
        <v>49</v>
      </c>
      <c r="H145" s="468">
        <v>16.333333333333332</v>
      </c>
    </row>
    <row r="146" spans="1:8" ht="12.75">
      <c r="A146" s="462"/>
      <c r="B146" s="456">
        <v>914</v>
      </c>
      <c r="C146" s="456">
        <v>10</v>
      </c>
      <c r="D146" s="460">
        <v>25</v>
      </c>
      <c r="E146" s="461">
        <v>24</v>
      </c>
      <c r="F146" s="461">
        <v>17</v>
      </c>
      <c r="G146" s="461">
        <v>66</v>
      </c>
      <c r="H146" s="468">
        <v>22</v>
      </c>
    </row>
    <row r="147" spans="1:8" ht="12.75">
      <c r="A147" s="462"/>
      <c r="B147" s="456">
        <v>915</v>
      </c>
      <c r="C147" s="456">
        <v>61</v>
      </c>
      <c r="D147" s="460">
        <v>16</v>
      </c>
      <c r="E147" s="461">
        <v>21</v>
      </c>
      <c r="F147" s="461">
        <v>18</v>
      </c>
      <c r="G147" s="461">
        <v>55</v>
      </c>
      <c r="H147" s="468">
        <v>18.333333333333332</v>
      </c>
    </row>
    <row r="148" spans="1:8" ht="12.75">
      <c r="A148" s="470" t="s">
        <v>29</v>
      </c>
      <c r="B148" s="471"/>
      <c r="C148" s="471"/>
      <c r="D148" s="472">
        <v>298</v>
      </c>
      <c r="E148" s="473">
        <v>299</v>
      </c>
      <c r="F148" s="473">
        <v>279</v>
      </c>
      <c r="G148" s="473">
        <v>876</v>
      </c>
      <c r="H148" s="474">
        <v>292</v>
      </c>
    </row>
    <row r="149" spans="1:8" ht="12.75">
      <c r="A149" s="463" t="s">
        <v>18</v>
      </c>
      <c r="B149" s="464"/>
      <c r="C149" s="464"/>
      <c r="D149" s="465">
        <v>2209</v>
      </c>
      <c r="E149" s="466">
        <v>2083</v>
      </c>
      <c r="F149" s="466">
        <v>2024</v>
      </c>
      <c r="G149" s="466">
        <v>6316</v>
      </c>
      <c r="H149" s="469">
        <v>2105.3333333333335</v>
      </c>
    </row>
  </sheetData>
  <sheetProtection/>
  <printOptions/>
  <pageMargins left="0.787401575" right="0.787401575" top="0.984251969" bottom="0.984251969" header="0.4921259845" footer="0.4921259845"/>
  <pageSetup fitToHeight="0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29" width="8.57421875" style="40" customWidth="1"/>
    <col min="30" max="16384" width="11.421875" style="40" customWidth="1"/>
  </cols>
  <sheetData>
    <row r="1" spans="1:10" ht="21" thickBot="1">
      <c r="A1" s="523" t="s">
        <v>37</v>
      </c>
      <c r="B1" s="524"/>
      <c r="C1" s="524"/>
      <c r="D1" s="122">
        <f>'Tableau de commande'!D1</f>
        <v>2019</v>
      </c>
      <c r="E1" s="109"/>
      <c r="F1" s="109"/>
      <c r="G1" s="109"/>
      <c r="H1" s="109"/>
      <c r="I1" s="109"/>
      <c r="J1" s="110"/>
    </row>
    <row r="2" spans="1:27" ht="37.5" customHeight="1" thickBot="1">
      <c r="A2" s="111"/>
      <c r="B2" s="53"/>
      <c r="C2" s="53"/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114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26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114"/>
    </row>
    <row r="4" spans="1:28" ht="50.25" customHeight="1" thickBot="1">
      <c r="A4" s="528" t="s">
        <v>40</v>
      </c>
      <c r="B4" s="529"/>
      <c r="C4" s="186" t="str">
        <f>'Tableau de commande'!C4</f>
        <v>COURTHEZON</v>
      </c>
      <c r="D4" s="53"/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9.75" thickBot="1">
      <c r="A5" s="123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17.25">
      <c r="A6" s="261">
        <v>106</v>
      </c>
      <c r="B6" s="262">
        <v>47</v>
      </c>
      <c r="C6" s="319" t="s">
        <v>111</v>
      </c>
      <c r="D6" s="319" t="s">
        <v>112</v>
      </c>
      <c r="E6" s="263">
        <v>30</v>
      </c>
      <c r="F6" s="263">
        <v>24</v>
      </c>
      <c r="G6" s="263">
        <v>21</v>
      </c>
      <c r="H6" s="78">
        <f>SUM(E6:G6)</f>
        <v>75</v>
      </c>
      <c r="I6" s="79"/>
      <c r="J6" s="435"/>
      <c r="K6" s="341">
        <v>10</v>
      </c>
      <c r="L6" s="342">
        <v>10</v>
      </c>
      <c r="M6" s="342">
        <v>9</v>
      </c>
      <c r="N6" s="342">
        <v>1</v>
      </c>
      <c r="O6" s="125">
        <f>IF((K6+L6+M6+N6)&gt;33,FALSE,(K6+L6+M6+N6))</f>
        <v>30</v>
      </c>
      <c r="P6" s="282"/>
      <c r="Q6" s="385">
        <v>7</v>
      </c>
      <c r="R6" s="390">
        <v>7</v>
      </c>
      <c r="S6" s="390">
        <v>8</v>
      </c>
      <c r="T6" s="390">
        <v>2</v>
      </c>
      <c r="U6" s="125">
        <f>IF((Q6+R6+S6+T6)&gt;33,FALSE,(Q6+R6+S6+T6))</f>
        <v>24</v>
      </c>
      <c r="V6" s="282"/>
      <c r="W6" s="308">
        <v>7</v>
      </c>
      <c r="X6" s="342">
        <v>5</v>
      </c>
      <c r="Y6" s="342">
        <v>8</v>
      </c>
      <c r="Z6" s="342">
        <v>1</v>
      </c>
      <c r="AA6" s="125">
        <f>IF((W6+X6+Y6+Z6)&gt;33,FALSE,(W6+X6+Y6+Z6))</f>
        <v>21</v>
      </c>
      <c r="AB6" s="282"/>
      <c r="AC6" s="236">
        <f aca="true" t="shared" si="0" ref="AC6:AC20">O6+U6+AA6</f>
        <v>75</v>
      </c>
    </row>
    <row r="7" spans="1:29" ht="17.25">
      <c r="A7" s="120">
        <v>103</v>
      </c>
      <c r="B7" s="93">
        <v>118</v>
      </c>
      <c r="C7" s="309" t="s">
        <v>105</v>
      </c>
      <c r="D7" s="309" t="s">
        <v>108</v>
      </c>
      <c r="E7" s="3">
        <v>31</v>
      </c>
      <c r="F7" s="3">
        <v>22</v>
      </c>
      <c r="G7" s="3">
        <v>21</v>
      </c>
      <c r="H7" s="47">
        <f>SUM(E7:G7)</f>
        <v>74</v>
      </c>
      <c r="I7" s="48"/>
      <c r="J7" s="155"/>
      <c r="K7" s="341">
        <v>10</v>
      </c>
      <c r="L7" s="342">
        <v>10</v>
      </c>
      <c r="M7" s="342">
        <v>9</v>
      </c>
      <c r="N7" s="342">
        <v>2</v>
      </c>
      <c r="O7" s="125">
        <f>IF((K7+L7+M7+N7)&gt;33,FALSE,(K7+L7+M7+N7))</f>
        <v>31</v>
      </c>
      <c r="P7" s="282"/>
      <c r="Q7" s="383">
        <v>8</v>
      </c>
      <c r="R7" s="391">
        <v>7</v>
      </c>
      <c r="S7" s="391">
        <v>7</v>
      </c>
      <c r="T7" s="391"/>
      <c r="U7" s="125">
        <f>IF((Q7+R7+S7+T7)&gt;33,FALSE,(Q7+R7+S7+T7))</f>
        <v>22</v>
      </c>
      <c r="V7" s="282"/>
      <c r="W7" s="308">
        <v>7</v>
      </c>
      <c r="X7" s="342">
        <v>6</v>
      </c>
      <c r="Y7" s="342">
        <v>8</v>
      </c>
      <c r="Z7" s="342"/>
      <c r="AA7" s="125">
        <f>IF((W7+X7+Y7+Z7)&gt;33,FALSE,(W7+X7+Y7+Z7))</f>
        <v>21</v>
      </c>
      <c r="AB7" s="282"/>
      <c r="AC7" s="236">
        <f t="shared" si="0"/>
        <v>74</v>
      </c>
    </row>
    <row r="8" spans="1:29" ht="17.25">
      <c r="A8" s="120">
        <v>111</v>
      </c>
      <c r="B8" s="93">
        <v>91</v>
      </c>
      <c r="C8" s="309" t="s">
        <v>119</v>
      </c>
      <c r="D8" s="309" t="s">
        <v>120</v>
      </c>
      <c r="E8" s="3">
        <v>26</v>
      </c>
      <c r="F8" s="3">
        <v>25</v>
      </c>
      <c r="G8" s="3">
        <v>23</v>
      </c>
      <c r="H8" s="47">
        <f>SUM(E8:G8)</f>
        <v>74</v>
      </c>
      <c r="I8" s="48"/>
      <c r="J8" s="155"/>
      <c r="K8" s="341">
        <v>9</v>
      </c>
      <c r="L8" s="342">
        <v>9</v>
      </c>
      <c r="M8" s="342">
        <v>8</v>
      </c>
      <c r="N8" s="342"/>
      <c r="O8" s="125">
        <f>IF((K8+L8+M8+N8)&gt;33,FALSE,(K8+L8+M8+N8))</f>
        <v>26</v>
      </c>
      <c r="P8" s="282"/>
      <c r="Q8" s="383">
        <v>7</v>
      </c>
      <c r="R8" s="391">
        <v>8</v>
      </c>
      <c r="S8" s="391">
        <v>8</v>
      </c>
      <c r="T8" s="391">
        <v>2</v>
      </c>
      <c r="U8" s="125">
        <f>IF((Q8+R8+S8+T8)&gt;33,FALSE,(Q8+R8+S8+T8))</f>
        <v>25</v>
      </c>
      <c r="V8" s="282"/>
      <c r="W8" s="308">
        <v>8</v>
      </c>
      <c r="X8" s="342">
        <v>7</v>
      </c>
      <c r="Y8" s="342">
        <v>8</v>
      </c>
      <c r="Z8" s="342"/>
      <c r="AA8" s="125">
        <f>IF((W8+X8+Y8+Z8)&gt;33,FALSE,(W8+X8+Y8+Z8))</f>
        <v>23</v>
      </c>
      <c r="AB8" s="282"/>
      <c r="AC8" s="236">
        <f t="shared" si="0"/>
        <v>74</v>
      </c>
    </row>
    <row r="9" spans="1:29" ht="17.25">
      <c r="A9" s="120">
        <v>102</v>
      </c>
      <c r="B9" s="93">
        <v>134</v>
      </c>
      <c r="C9" s="309" t="s">
        <v>105</v>
      </c>
      <c r="D9" s="309" t="s">
        <v>107</v>
      </c>
      <c r="E9" s="3">
        <v>24</v>
      </c>
      <c r="F9" s="3">
        <v>24</v>
      </c>
      <c r="G9" s="3">
        <v>22</v>
      </c>
      <c r="H9" s="47">
        <f>SUM(E9:G9)</f>
        <v>70</v>
      </c>
      <c r="I9" s="48"/>
      <c r="J9" s="155"/>
      <c r="K9" s="341">
        <v>7</v>
      </c>
      <c r="L9" s="342">
        <v>8</v>
      </c>
      <c r="M9" s="342">
        <v>9</v>
      </c>
      <c r="N9" s="342"/>
      <c r="O9" s="125">
        <f>IF((K9+L9+M9+N9)&gt;33,FALSE,(K9+L9+M9+N9))</f>
        <v>24</v>
      </c>
      <c r="P9" s="282"/>
      <c r="Q9" s="383">
        <v>7</v>
      </c>
      <c r="R9" s="391">
        <v>7</v>
      </c>
      <c r="S9" s="391">
        <v>7</v>
      </c>
      <c r="T9" s="391">
        <v>3</v>
      </c>
      <c r="U9" s="125">
        <f>IF((Q9+R9+S9+T9)&gt;33,FALSE,(Q9+R9+S9+T9))</f>
        <v>24</v>
      </c>
      <c r="V9" s="282"/>
      <c r="W9" s="308">
        <v>7</v>
      </c>
      <c r="X9" s="342">
        <v>7</v>
      </c>
      <c r="Y9" s="342">
        <v>8</v>
      </c>
      <c r="Z9" s="342"/>
      <c r="AA9" s="125">
        <f>IF((W9+X9+Y9+Z9)&gt;33,FALSE,(W9+X9+Y9+Z9))</f>
        <v>22</v>
      </c>
      <c r="AB9" s="282"/>
      <c r="AC9" s="236">
        <f t="shared" si="0"/>
        <v>70</v>
      </c>
    </row>
    <row r="10" spans="1:29" ht="17.25">
      <c r="A10" s="120">
        <v>109</v>
      </c>
      <c r="B10" s="93">
        <v>123</v>
      </c>
      <c r="C10" s="309" t="s">
        <v>114</v>
      </c>
      <c r="D10" s="309" t="s">
        <v>116</v>
      </c>
      <c r="E10" s="3">
        <v>25</v>
      </c>
      <c r="F10" s="3">
        <v>26</v>
      </c>
      <c r="G10" s="3">
        <v>18</v>
      </c>
      <c r="H10" s="47">
        <f>SUM(E10:G10)</f>
        <v>69</v>
      </c>
      <c r="I10" s="48"/>
      <c r="J10" s="155"/>
      <c r="K10" s="341">
        <v>8</v>
      </c>
      <c r="L10" s="342">
        <v>8</v>
      </c>
      <c r="M10" s="342">
        <v>9</v>
      </c>
      <c r="N10" s="342"/>
      <c r="O10" s="125">
        <f>IF((K10+L10+M10+N10)&gt;33,FALSE,(K10+L10+M10+N10))</f>
        <v>25</v>
      </c>
      <c r="P10" s="282"/>
      <c r="Q10" s="383">
        <v>8</v>
      </c>
      <c r="R10" s="391">
        <v>7</v>
      </c>
      <c r="S10" s="391">
        <v>8</v>
      </c>
      <c r="T10" s="391">
        <v>3</v>
      </c>
      <c r="U10" s="125">
        <f>IF((Q10+R10+S10+T10)&gt;33,FALSE,(Q10+R10+S10+T10))</f>
        <v>26</v>
      </c>
      <c r="V10" s="282"/>
      <c r="W10" s="308">
        <v>6</v>
      </c>
      <c r="X10" s="342">
        <v>7</v>
      </c>
      <c r="Y10" s="342">
        <v>5</v>
      </c>
      <c r="Z10" s="342"/>
      <c r="AA10" s="125">
        <f>IF((W10+X10+Y10+Z10)&gt;33,FALSE,(W10+X10+Y10+Z10))</f>
        <v>18</v>
      </c>
      <c r="AB10" s="282"/>
      <c r="AC10" s="236">
        <f t="shared" si="0"/>
        <v>69</v>
      </c>
    </row>
    <row r="11" spans="1:29" ht="17.25">
      <c r="A11" s="120">
        <v>113</v>
      </c>
      <c r="B11" s="93">
        <v>125</v>
      </c>
      <c r="C11" s="309" t="s">
        <v>119</v>
      </c>
      <c r="D11" s="309" t="s">
        <v>122</v>
      </c>
      <c r="E11" s="3">
        <v>27</v>
      </c>
      <c r="F11" s="3">
        <v>21</v>
      </c>
      <c r="G11" s="3">
        <v>21</v>
      </c>
      <c r="H11" s="47">
        <f>SUM(E11:G11)</f>
        <v>69</v>
      </c>
      <c r="I11" s="48"/>
      <c r="J11" s="155"/>
      <c r="K11" s="341">
        <v>9</v>
      </c>
      <c r="L11" s="342">
        <v>9</v>
      </c>
      <c r="M11" s="342">
        <v>9</v>
      </c>
      <c r="N11" s="342"/>
      <c r="O11" s="125">
        <f>IF((K11+L11+M11+N11)&gt;33,FALSE,(K11+L11+M11+N11))</f>
        <v>27</v>
      </c>
      <c r="P11" s="282"/>
      <c r="Q11" s="383">
        <v>8</v>
      </c>
      <c r="R11" s="391">
        <v>7</v>
      </c>
      <c r="S11" s="391">
        <v>6</v>
      </c>
      <c r="T11" s="391"/>
      <c r="U11" s="125">
        <f>IF((Q11+R11+S11+T11)&gt;33,FALSE,(Q11+R11+S11+T11))</f>
        <v>21</v>
      </c>
      <c r="V11" s="282"/>
      <c r="W11" s="308">
        <v>7</v>
      </c>
      <c r="X11" s="342">
        <v>6</v>
      </c>
      <c r="Y11" s="342">
        <v>8</v>
      </c>
      <c r="Z11" s="342"/>
      <c r="AA11" s="125">
        <f>IF((W11+X11+Y11+Z11)&gt;33,FALSE,(W11+X11+Y11+Z11))</f>
        <v>21</v>
      </c>
      <c r="AB11" s="282"/>
      <c r="AC11" s="236">
        <f t="shared" si="0"/>
        <v>69</v>
      </c>
    </row>
    <row r="12" spans="1:29" ht="17.25">
      <c r="A12" s="120">
        <v>114</v>
      </c>
      <c r="B12" s="93">
        <v>124</v>
      </c>
      <c r="C12" s="309" t="s">
        <v>119</v>
      </c>
      <c r="D12" s="309" t="s">
        <v>123</v>
      </c>
      <c r="E12" s="3">
        <v>24</v>
      </c>
      <c r="F12" s="3">
        <v>20</v>
      </c>
      <c r="G12" s="3">
        <v>24</v>
      </c>
      <c r="H12" s="47">
        <f>SUM(E12:G12)</f>
        <v>68</v>
      </c>
      <c r="I12" s="48"/>
      <c r="J12" s="155"/>
      <c r="K12" s="341">
        <v>7</v>
      </c>
      <c r="L12" s="342">
        <v>9</v>
      </c>
      <c r="M12" s="342">
        <v>8</v>
      </c>
      <c r="N12" s="342"/>
      <c r="O12" s="125">
        <f>IF((K12+L12+M12+N12)&gt;33,FALSE,(K12+L12+M12+N12))</f>
        <v>24</v>
      </c>
      <c r="P12" s="282"/>
      <c r="Q12" s="383">
        <v>6</v>
      </c>
      <c r="R12" s="391">
        <v>7</v>
      </c>
      <c r="S12" s="391">
        <v>7</v>
      </c>
      <c r="T12" s="391"/>
      <c r="U12" s="125">
        <f>IF((Q12+R12+S12+T12)&gt;33,FALSE,(Q12+R12+S12+T12))</f>
        <v>20</v>
      </c>
      <c r="V12" s="282"/>
      <c r="W12" s="308">
        <v>7</v>
      </c>
      <c r="X12" s="342">
        <v>9</v>
      </c>
      <c r="Y12" s="342">
        <v>8</v>
      </c>
      <c r="Z12" s="342"/>
      <c r="AA12" s="125">
        <f>IF((W12+X12+Y12+Z12)&gt;33,FALSE,(W12+X12+Y12+Z12))</f>
        <v>24</v>
      </c>
      <c r="AB12" s="282"/>
      <c r="AC12" s="236">
        <f t="shared" si="0"/>
        <v>68</v>
      </c>
    </row>
    <row r="13" spans="1:29" ht="17.25">
      <c r="A13" s="120">
        <v>101</v>
      </c>
      <c r="B13" s="93">
        <v>74</v>
      </c>
      <c r="C13" s="309" t="s">
        <v>105</v>
      </c>
      <c r="D13" s="309" t="s">
        <v>106</v>
      </c>
      <c r="E13" s="3">
        <v>23</v>
      </c>
      <c r="F13" s="3">
        <v>22</v>
      </c>
      <c r="G13" s="3">
        <v>20</v>
      </c>
      <c r="H13" s="47">
        <f>SUM(E13:G13)</f>
        <v>65</v>
      </c>
      <c r="I13" s="48"/>
      <c r="J13" s="155"/>
      <c r="K13" s="341">
        <v>7</v>
      </c>
      <c r="L13" s="342">
        <v>7</v>
      </c>
      <c r="M13" s="342">
        <v>9</v>
      </c>
      <c r="N13" s="342"/>
      <c r="O13" s="125">
        <f>IF((K13+L13+M13+N13)&gt;33,FALSE,(K13+L13+M13+N13))</f>
        <v>23</v>
      </c>
      <c r="P13" s="282"/>
      <c r="Q13" s="383">
        <v>8</v>
      </c>
      <c r="R13" s="391">
        <v>7</v>
      </c>
      <c r="S13" s="391">
        <v>7</v>
      </c>
      <c r="T13" s="391"/>
      <c r="U13" s="125">
        <f>IF((Q13+R13+S13+T13)&gt;33,FALSE,(Q13+R13+S13+T13))</f>
        <v>22</v>
      </c>
      <c r="V13" s="282"/>
      <c r="W13" s="308">
        <v>5</v>
      </c>
      <c r="X13" s="342">
        <v>8</v>
      </c>
      <c r="Y13" s="342">
        <v>7</v>
      </c>
      <c r="Z13" s="342"/>
      <c r="AA13" s="125">
        <f>IF((W13+X13+Y13+Z13)&gt;33,FALSE,(W13+X13+Y13+Z13))</f>
        <v>20</v>
      </c>
      <c r="AB13" s="282"/>
      <c r="AC13" s="236">
        <f t="shared" si="0"/>
        <v>65</v>
      </c>
    </row>
    <row r="14" spans="1:29" ht="17.25">
      <c r="A14" s="120">
        <v>105</v>
      </c>
      <c r="B14" s="93">
        <v>27</v>
      </c>
      <c r="C14" s="309" t="s">
        <v>105</v>
      </c>
      <c r="D14" s="309" t="s">
        <v>110</v>
      </c>
      <c r="E14" s="3">
        <v>20</v>
      </c>
      <c r="F14" s="3">
        <v>26</v>
      </c>
      <c r="G14" s="3">
        <v>16</v>
      </c>
      <c r="H14" s="47">
        <f>SUM(E14:G14)</f>
        <v>62</v>
      </c>
      <c r="I14" s="48"/>
      <c r="J14" s="155"/>
      <c r="K14" s="348">
        <v>6</v>
      </c>
      <c r="L14" s="354">
        <v>7</v>
      </c>
      <c r="M14" s="354">
        <v>7</v>
      </c>
      <c r="N14" s="354"/>
      <c r="O14" s="212">
        <f>IF((K14+L14+M14+N14)&gt;33,FALSE,(K14+L14+M14+N14))</f>
        <v>20</v>
      </c>
      <c r="P14" s="283"/>
      <c r="Q14" s="386">
        <v>8</v>
      </c>
      <c r="R14" s="402">
        <v>8</v>
      </c>
      <c r="S14" s="402">
        <v>8</v>
      </c>
      <c r="T14" s="402">
        <v>2</v>
      </c>
      <c r="U14" s="212">
        <f>IF((Q14+R14+S14+T14)&gt;33,FALSE,(Q14+R14+S14+T14))</f>
        <v>26</v>
      </c>
      <c r="V14" s="283"/>
      <c r="W14" s="339">
        <v>7</v>
      </c>
      <c r="X14" s="354">
        <v>5</v>
      </c>
      <c r="Y14" s="354">
        <v>4</v>
      </c>
      <c r="Z14" s="354"/>
      <c r="AA14" s="212">
        <f>IF((W14+X14+Y14+Z14)&gt;33,FALSE,(W14+X14+Y14+Z14))</f>
        <v>16</v>
      </c>
      <c r="AB14" s="283"/>
      <c r="AC14" s="236">
        <f t="shared" si="0"/>
        <v>62</v>
      </c>
    </row>
    <row r="15" spans="1:29" ht="18" thickBot="1">
      <c r="A15" s="121">
        <v>107</v>
      </c>
      <c r="B15" s="94">
        <v>100</v>
      </c>
      <c r="C15" s="316" t="s">
        <v>111</v>
      </c>
      <c r="D15" s="316" t="s">
        <v>113</v>
      </c>
      <c r="E15" s="76">
        <v>18</v>
      </c>
      <c r="F15" s="76">
        <v>20</v>
      </c>
      <c r="G15" s="76">
        <v>23</v>
      </c>
      <c r="H15" s="49">
        <f>SUM(E15:G15)</f>
        <v>61</v>
      </c>
      <c r="I15" s="50"/>
      <c r="J15" s="166"/>
      <c r="K15" s="349">
        <v>6</v>
      </c>
      <c r="L15" s="344">
        <v>6</v>
      </c>
      <c r="M15" s="344">
        <v>6</v>
      </c>
      <c r="N15" s="344"/>
      <c r="O15" s="214">
        <f>IF((K15+L15+M15+N15)&gt;33,FALSE,(K15+L15+M15+N15))</f>
        <v>18</v>
      </c>
      <c r="P15" s="284"/>
      <c r="Q15" s="406">
        <v>8</v>
      </c>
      <c r="R15" s="393">
        <v>7</v>
      </c>
      <c r="S15" s="393">
        <v>5</v>
      </c>
      <c r="T15" s="393"/>
      <c r="U15" s="214">
        <f>IF((Q15+R15+S15+T15)&gt;33,FALSE,(Q15+R15+S15+T15))</f>
        <v>20</v>
      </c>
      <c r="V15" s="284"/>
      <c r="W15" s="358">
        <v>7</v>
      </c>
      <c r="X15" s="344">
        <v>8</v>
      </c>
      <c r="Y15" s="344">
        <v>8</v>
      </c>
      <c r="Z15" s="344"/>
      <c r="AA15" s="214">
        <f>IF((W15+X15+Y15+Z15)&gt;33,FALSE,(W15+X15+Y15+Z15))</f>
        <v>23</v>
      </c>
      <c r="AB15" s="284"/>
      <c r="AC15" s="233">
        <f t="shared" si="0"/>
        <v>61</v>
      </c>
    </row>
    <row r="16" spans="1:29" ht="18" thickTop="1">
      <c r="A16" s="127">
        <v>115</v>
      </c>
      <c r="B16" s="95">
        <v>92</v>
      </c>
      <c r="C16" s="317" t="s">
        <v>124</v>
      </c>
      <c r="D16" s="317" t="s">
        <v>125</v>
      </c>
      <c r="E16" s="77">
        <v>20</v>
      </c>
      <c r="F16" s="77">
        <v>18</v>
      </c>
      <c r="G16" s="77">
        <v>22</v>
      </c>
      <c r="H16" s="51">
        <f>SUM(E16:G16)</f>
        <v>60</v>
      </c>
      <c r="I16" s="52"/>
      <c r="J16" s="156"/>
      <c r="K16" s="350">
        <v>7</v>
      </c>
      <c r="L16" s="345">
        <v>7</v>
      </c>
      <c r="M16" s="345">
        <v>6</v>
      </c>
      <c r="N16" s="345"/>
      <c r="O16" s="215">
        <f>IF((K16+L16+M16+N16)&gt;33,FALSE,(K16+L16+M16+N16))</f>
        <v>20</v>
      </c>
      <c r="P16" s="285"/>
      <c r="Q16" s="407">
        <v>7</v>
      </c>
      <c r="R16" s="394">
        <v>6</v>
      </c>
      <c r="S16" s="394">
        <v>5</v>
      </c>
      <c r="T16" s="394"/>
      <c r="U16" s="215">
        <f>IF((Q16+R16+S16+T16)&gt;33,FALSE,(Q16+R16+S16+T16))</f>
        <v>18</v>
      </c>
      <c r="V16" s="285"/>
      <c r="W16" s="359">
        <v>7</v>
      </c>
      <c r="X16" s="345">
        <v>8</v>
      </c>
      <c r="Y16" s="345">
        <v>7</v>
      </c>
      <c r="Z16" s="345"/>
      <c r="AA16" s="215">
        <f>IF((W16+X16+Y16+Z16)&gt;33,FALSE,(W16+X16+Y16+Z16))</f>
        <v>22</v>
      </c>
      <c r="AB16" s="285"/>
      <c r="AC16" s="234">
        <f t="shared" si="0"/>
        <v>60</v>
      </c>
    </row>
    <row r="17" spans="1:29" ht="17.25">
      <c r="A17" s="120">
        <v>104</v>
      </c>
      <c r="B17" s="93">
        <v>33</v>
      </c>
      <c r="C17" s="309" t="s">
        <v>105</v>
      </c>
      <c r="D17" s="309" t="s">
        <v>109</v>
      </c>
      <c r="E17" s="3">
        <v>14</v>
      </c>
      <c r="F17" s="3">
        <v>20</v>
      </c>
      <c r="G17" s="3">
        <v>20</v>
      </c>
      <c r="H17" s="47">
        <f>SUM(E17:G17)</f>
        <v>54</v>
      </c>
      <c r="I17" s="48"/>
      <c r="J17" s="155"/>
      <c r="K17" s="341">
        <v>4</v>
      </c>
      <c r="L17" s="342">
        <v>6</v>
      </c>
      <c r="M17" s="342">
        <v>4</v>
      </c>
      <c r="N17" s="342"/>
      <c r="O17" s="213">
        <f>IF((K17+L17+M17+N17)&gt;33,FALSE,(K17+L17+M17+N17))</f>
        <v>14</v>
      </c>
      <c r="P17" s="286"/>
      <c r="Q17" s="383">
        <v>7</v>
      </c>
      <c r="R17" s="391">
        <v>7</v>
      </c>
      <c r="S17" s="391">
        <v>6</v>
      </c>
      <c r="T17" s="391"/>
      <c r="U17" s="213">
        <f>IF((Q17+R17+S17+T17)&gt;33,FALSE,(Q17+R17+S17+T17))</f>
        <v>20</v>
      </c>
      <c r="V17" s="286"/>
      <c r="W17" s="308">
        <v>6</v>
      </c>
      <c r="X17" s="342">
        <v>7</v>
      </c>
      <c r="Y17" s="342">
        <v>7</v>
      </c>
      <c r="Z17" s="342"/>
      <c r="AA17" s="213">
        <f>IF((W17+X17+Y17+Z17)&gt;33,FALSE,(W17+X17+Y17+Z17))</f>
        <v>20</v>
      </c>
      <c r="AB17" s="286"/>
      <c r="AC17" s="236">
        <f t="shared" si="0"/>
        <v>54</v>
      </c>
    </row>
    <row r="18" spans="1:29" ht="17.25">
      <c r="A18" s="120">
        <v>108</v>
      </c>
      <c r="B18" s="93">
        <v>96</v>
      </c>
      <c r="C18" s="309" t="s">
        <v>114</v>
      </c>
      <c r="D18" s="309" t="s">
        <v>115</v>
      </c>
      <c r="E18" s="3">
        <v>22</v>
      </c>
      <c r="F18" s="3">
        <v>18</v>
      </c>
      <c r="G18" s="3">
        <v>14</v>
      </c>
      <c r="H18" s="47">
        <f>SUM(E18:G18)</f>
        <v>54</v>
      </c>
      <c r="I18" s="48"/>
      <c r="J18" s="155"/>
      <c r="K18" s="341">
        <v>7</v>
      </c>
      <c r="L18" s="342">
        <v>8</v>
      </c>
      <c r="M18" s="342">
        <v>7</v>
      </c>
      <c r="N18" s="342"/>
      <c r="O18" s="125">
        <f>IF((K18+L18+M18+N18)&gt;33,FALSE,(K18+L18+M18+N18))</f>
        <v>22</v>
      </c>
      <c r="P18" s="282"/>
      <c r="Q18" s="383">
        <v>6</v>
      </c>
      <c r="R18" s="391">
        <v>6</v>
      </c>
      <c r="S18" s="391">
        <v>6</v>
      </c>
      <c r="T18" s="391"/>
      <c r="U18" s="125">
        <f>IF((Q18+R18+S18+T18)&gt;33,FALSE,(Q18+R18+S18+T18))</f>
        <v>18</v>
      </c>
      <c r="V18" s="282"/>
      <c r="W18" s="308">
        <v>4</v>
      </c>
      <c r="X18" s="342">
        <v>5</v>
      </c>
      <c r="Y18" s="342">
        <v>5</v>
      </c>
      <c r="Z18" s="342"/>
      <c r="AA18" s="125">
        <f>IF((W18+X18+Y18+Z18)&gt;33,FALSE,(W18+X18+Y18+Z18))</f>
        <v>14</v>
      </c>
      <c r="AB18" s="282"/>
      <c r="AC18" s="236">
        <f t="shared" si="0"/>
        <v>54</v>
      </c>
    </row>
    <row r="19" spans="1:29" ht="17.25">
      <c r="A19" s="121">
        <v>112</v>
      </c>
      <c r="B19" s="94">
        <v>46</v>
      </c>
      <c r="C19" s="316" t="s">
        <v>119</v>
      </c>
      <c r="D19" s="316" t="s">
        <v>121</v>
      </c>
      <c r="E19" s="76">
        <v>21</v>
      </c>
      <c r="F19" s="76">
        <v>18</v>
      </c>
      <c r="G19" s="76">
        <v>14</v>
      </c>
      <c r="H19" s="47">
        <f>SUM(E19:G19)</f>
        <v>53</v>
      </c>
      <c r="I19" s="48"/>
      <c r="J19" s="155"/>
      <c r="K19" s="341">
        <v>7</v>
      </c>
      <c r="L19" s="342">
        <v>7</v>
      </c>
      <c r="M19" s="342">
        <v>7</v>
      </c>
      <c r="N19" s="342"/>
      <c r="O19" s="125">
        <f>IF((K19+L19+M19+N19)&gt;33,FALSE,(K19+L19+M19+N19))</f>
        <v>21</v>
      </c>
      <c r="P19" s="282"/>
      <c r="Q19" s="383">
        <v>6</v>
      </c>
      <c r="R19" s="391">
        <v>7</v>
      </c>
      <c r="S19" s="391">
        <v>5</v>
      </c>
      <c r="T19" s="391"/>
      <c r="U19" s="125">
        <f>IF((Q19+R19+S19+T19)&gt;33,FALSE,(Q19+R19+S19+T19))</f>
        <v>18</v>
      </c>
      <c r="V19" s="282"/>
      <c r="W19" s="308">
        <v>4</v>
      </c>
      <c r="X19" s="342">
        <v>6</v>
      </c>
      <c r="Y19" s="342">
        <v>4</v>
      </c>
      <c r="Z19" s="342"/>
      <c r="AA19" s="125">
        <f>IF((W19+X19+Y19+Z19)&gt;33,FALSE,(W19+X19+Y19+Z19))</f>
        <v>14</v>
      </c>
      <c r="AB19" s="282"/>
      <c r="AC19" s="236">
        <f t="shared" si="0"/>
        <v>53</v>
      </c>
    </row>
    <row r="20" spans="1:29" ht="18" thickBot="1">
      <c r="A20" s="128">
        <v>110</v>
      </c>
      <c r="B20" s="227">
        <v>50</v>
      </c>
      <c r="C20" s="318" t="s">
        <v>117</v>
      </c>
      <c r="D20" s="318" t="s">
        <v>118</v>
      </c>
      <c r="E20" s="228">
        <v>17</v>
      </c>
      <c r="F20" s="228">
        <v>18</v>
      </c>
      <c r="G20" s="228">
        <v>15</v>
      </c>
      <c r="H20" s="229">
        <f>SUM(E20:G20)</f>
        <v>50</v>
      </c>
      <c r="I20" s="230"/>
      <c r="J20" s="231"/>
      <c r="K20" s="351">
        <v>5</v>
      </c>
      <c r="L20" s="355">
        <v>6</v>
      </c>
      <c r="M20" s="355">
        <v>6</v>
      </c>
      <c r="N20" s="355"/>
      <c r="O20" s="216">
        <f>IF((K20+L20+M20+N20)&gt;33,FALSE,(K20+L20+M20+N20))</f>
        <v>17</v>
      </c>
      <c r="P20" s="287"/>
      <c r="Q20" s="399">
        <v>6</v>
      </c>
      <c r="R20" s="403">
        <v>5</v>
      </c>
      <c r="S20" s="403">
        <v>7</v>
      </c>
      <c r="T20" s="403"/>
      <c r="U20" s="216">
        <f>IF((Q20+R20+S20+T20)&gt;33,FALSE,(Q20+R20+S20+T20))</f>
        <v>18</v>
      </c>
      <c r="V20" s="287"/>
      <c r="W20" s="352">
        <v>5</v>
      </c>
      <c r="X20" s="355">
        <v>5</v>
      </c>
      <c r="Y20" s="355">
        <v>5</v>
      </c>
      <c r="Z20" s="355"/>
      <c r="AA20" s="216">
        <f>IF((W20+X20+Y20+Z20)&gt;33,FALSE,(W20+X20+Y20+Z20))</f>
        <v>15</v>
      </c>
      <c r="AB20" s="287"/>
      <c r="AC20" s="237">
        <f t="shared" si="0"/>
        <v>50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687</v>
      </c>
      <c r="I21" s="443"/>
      <c r="J21" s="444"/>
      <c r="AC21" s="426">
        <f>SUM(AC6:AC15)</f>
        <v>687</v>
      </c>
    </row>
    <row r="22" spans="5:29" ht="18" thickBot="1">
      <c r="E22" s="520" t="s">
        <v>22</v>
      </c>
      <c r="F22" s="521"/>
      <c r="G22" s="522"/>
      <c r="H22" s="74">
        <f>SUM(H6:H20)</f>
        <v>958</v>
      </c>
      <c r="AC22" s="74">
        <f>SUM(AC6:AC20)</f>
        <v>958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14:M14 K11:M11 K17:M17">
    <cfRule type="cellIs" priority="59" dxfId="0" operator="greaterThan">
      <formula>10</formula>
    </cfRule>
  </conditionalFormatting>
  <conditionalFormatting sqref="N14 N11 N17">
    <cfRule type="cellIs" priority="57" dxfId="1" operator="greaterThan">
      <formula>3</formula>
    </cfRule>
    <cfRule type="cellIs" priority="58" dxfId="0" operator="greaterThan">
      <formula>10</formula>
    </cfRule>
  </conditionalFormatting>
  <conditionalFormatting sqref="K13:M13">
    <cfRule type="cellIs" priority="56" dxfId="0" operator="greaterThan">
      <formula>10</formula>
    </cfRule>
  </conditionalFormatting>
  <conditionalFormatting sqref="N13">
    <cfRule type="cellIs" priority="54" dxfId="1" operator="greaterThan">
      <formula>3</formula>
    </cfRule>
    <cfRule type="cellIs" priority="55" dxfId="0" operator="greaterThan">
      <formula>10</formula>
    </cfRule>
  </conditionalFormatting>
  <conditionalFormatting sqref="K10:M10">
    <cfRule type="cellIs" priority="53" dxfId="0" operator="greaterThan">
      <formula>10</formula>
    </cfRule>
  </conditionalFormatting>
  <conditionalFormatting sqref="N10">
    <cfRule type="cellIs" priority="51" dxfId="1" operator="greaterThan">
      <formula>3</formula>
    </cfRule>
    <cfRule type="cellIs" priority="52" dxfId="0" operator="greaterThan">
      <formula>10</formula>
    </cfRule>
  </conditionalFormatting>
  <conditionalFormatting sqref="K12:M12">
    <cfRule type="cellIs" priority="50" dxfId="0" operator="greaterThan">
      <formula>10</formula>
    </cfRule>
  </conditionalFormatting>
  <conditionalFormatting sqref="N12">
    <cfRule type="cellIs" priority="48" dxfId="1" operator="greaterThan">
      <formula>3</formula>
    </cfRule>
    <cfRule type="cellIs" priority="49" dxfId="0" operator="greaterThan">
      <formula>10</formula>
    </cfRule>
  </conditionalFormatting>
  <conditionalFormatting sqref="K20:M20">
    <cfRule type="cellIs" priority="47" dxfId="0" operator="greaterThan">
      <formula>10</formula>
    </cfRule>
  </conditionalFormatting>
  <conditionalFormatting sqref="N20">
    <cfRule type="cellIs" priority="45" dxfId="1" operator="greaterThan">
      <formula>3</formula>
    </cfRule>
    <cfRule type="cellIs" priority="46" dxfId="0" operator="greaterThan">
      <formula>10</formula>
    </cfRule>
  </conditionalFormatting>
  <conditionalFormatting sqref="K18:M19">
    <cfRule type="cellIs" priority="44" dxfId="0" operator="greaterThan">
      <formula>10</formula>
    </cfRule>
  </conditionalFormatting>
  <conditionalFormatting sqref="N18:N19">
    <cfRule type="cellIs" priority="42" dxfId="1" operator="greaterThan">
      <formula>3</formula>
    </cfRule>
    <cfRule type="cellIs" priority="43" dxfId="0" operator="greaterThan">
      <formula>10</formula>
    </cfRule>
  </conditionalFormatting>
  <conditionalFormatting sqref="K15:M16">
    <cfRule type="cellIs" priority="41" dxfId="0" operator="greaterThan">
      <formula>10</formula>
    </cfRule>
  </conditionalFormatting>
  <conditionalFormatting sqref="N15:N16">
    <cfRule type="cellIs" priority="39" dxfId="1" operator="greaterThan">
      <formula>3</formula>
    </cfRule>
    <cfRule type="cellIs" priority="40" dxfId="0" operator="greaterThan">
      <formula>10</formula>
    </cfRule>
  </conditionalFormatting>
  <conditionalFormatting sqref="K7:M9">
    <cfRule type="cellIs" priority="38" dxfId="0" operator="greaterThan">
      <formula>10</formula>
    </cfRule>
  </conditionalFormatting>
  <conditionalFormatting sqref="N7:N9">
    <cfRule type="cellIs" priority="36" dxfId="1" operator="greaterThan">
      <formula>3</formula>
    </cfRule>
    <cfRule type="cellIs" priority="37" dxfId="0" operator="greaterThan">
      <formula>10</formula>
    </cfRule>
  </conditionalFormatting>
  <conditionalFormatting sqref="K6:M6">
    <cfRule type="cellIs" priority="35" dxfId="0" operator="greaterThan">
      <formula>10</formula>
    </cfRule>
  </conditionalFormatting>
  <conditionalFormatting sqref="N6">
    <cfRule type="cellIs" priority="33" dxfId="1" operator="greaterThan">
      <formula>3</formula>
    </cfRule>
    <cfRule type="cellIs" priority="34" dxfId="0" operator="greaterThan">
      <formula>10</formula>
    </cfRule>
  </conditionalFormatting>
  <conditionalFormatting sqref="R6:S6">
    <cfRule type="cellIs" priority="30" dxfId="0" operator="greaterThan">
      <formula>10</formula>
    </cfRule>
  </conditionalFormatting>
  <conditionalFormatting sqref="T6:T20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Q6">
    <cfRule type="cellIs" priority="32" dxfId="0" operator="greaterThan">
      <formula>10</formula>
    </cfRule>
  </conditionalFormatting>
  <conditionalFormatting sqref="Q7:S20">
    <cfRule type="cellIs" priority="31" dxfId="0" operator="greaterThan">
      <formula>10</formula>
    </cfRule>
  </conditionalFormatting>
  <conditionalFormatting sqref="W14:Y14 W11:Y11 W17:Y17">
    <cfRule type="cellIs" priority="27" dxfId="0" operator="greaterThan">
      <formula>10</formula>
    </cfRule>
  </conditionalFormatting>
  <conditionalFormatting sqref="Z14 Z11 Z17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W13:Y13">
    <cfRule type="cellIs" priority="24" dxfId="0" operator="greaterThan">
      <formula>10</formula>
    </cfRule>
  </conditionalFormatting>
  <conditionalFormatting sqref="Z13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W10:Y10">
    <cfRule type="cellIs" priority="21" dxfId="0" operator="greaterThan">
      <formula>10</formula>
    </cfRule>
  </conditionalFormatting>
  <conditionalFormatting sqref="Z10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W12:Y12">
    <cfRule type="cellIs" priority="18" dxfId="0" operator="greaterThan">
      <formula>10</formula>
    </cfRule>
  </conditionalFormatting>
  <conditionalFormatting sqref="Z12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W20:Y20">
    <cfRule type="cellIs" priority="15" dxfId="0" operator="greaterThan">
      <formula>10</formula>
    </cfRule>
  </conditionalFormatting>
  <conditionalFormatting sqref="Z20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W18:Y19">
    <cfRule type="cellIs" priority="12" dxfId="0" operator="greaterThan">
      <formula>10</formula>
    </cfRule>
  </conditionalFormatting>
  <conditionalFormatting sqref="Z18:Z19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15:Y16">
    <cfRule type="cellIs" priority="9" dxfId="0" operator="greaterThan">
      <formula>10</formula>
    </cfRule>
  </conditionalFormatting>
  <conditionalFormatting sqref="Z15:Z16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7:Y9">
    <cfRule type="cellIs" priority="6" dxfId="0" operator="greaterThan">
      <formula>10</formula>
    </cfRule>
  </conditionalFormatting>
  <conditionalFormatting sqref="Z7:Z9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6:Y6">
    <cfRule type="cellIs" priority="3" dxfId="0" operator="greaterThan">
      <formula>10</formula>
    </cfRule>
  </conditionalFormatting>
  <conditionalFormatting sqref="Z6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firstPageNumber="1" useFirstPageNumber="1" fitToHeight="1" fitToWidth="1" orientation="landscape" paperSize="9" scale="70" r:id="rId2"/>
  <headerFooter alignWithMargins="0">
    <oddHeader>&amp;C&amp;"Times New Roman,Normal"&amp;12&amp;A</oddHeader>
    <oddFooter>&amp;C&amp;"Times New Roman,Normal"&amp;12Page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C22"/>
  <sheetViews>
    <sheetView zoomScale="80" zoomScaleNormal="80" zoomScalePageLayoutView="0" workbookViewId="0" topLeftCell="A1">
      <selection activeCell="A4" sqref="A4:B4"/>
    </sheetView>
  </sheetViews>
  <sheetFormatPr defaultColWidth="11.421875" defaultRowHeight="12.75"/>
  <cols>
    <col min="1" max="2" width="11.421875" style="40" customWidth="1"/>
    <col min="3" max="3" width="35.7109375" style="40" customWidth="1"/>
    <col min="4" max="4" width="40.8515625" style="40" customWidth="1"/>
    <col min="5" max="5" width="12.421875" style="40" customWidth="1"/>
    <col min="6" max="7" width="12.7109375" style="40" customWidth="1"/>
    <col min="8" max="10" width="11.7109375" style="40" customWidth="1"/>
    <col min="11" max="11" width="10.00390625" style="40" customWidth="1"/>
    <col min="12" max="12" width="13.421875" style="40" customWidth="1"/>
    <col min="13" max="13" width="10.57421875" style="40" customWidth="1"/>
    <col min="14" max="14" width="10.00390625" style="40" customWidth="1"/>
    <col min="15" max="15" width="9.140625" style="40" customWidth="1"/>
    <col min="16" max="16" width="16.00390625" style="40" customWidth="1"/>
    <col min="17" max="17" width="10.00390625" style="40" customWidth="1"/>
    <col min="18" max="18" width="13.421875" style="40" customWidth="1"/>
    <col min="19" max="19" width="10.57421875" style="40" customWidth="1"/>
    <col min="20" max="20" width="10.00390625" style="40" customWidth="1"/>
    <col min="21" max="21" width="9.140625" style="40" customWidth="1"/>
    <col min="22" max="22" width="16.00390625" style="40" customWidth="1"/>
    <col min="23" max="23" width="10.00390625" style="40" customWidth="1"/>
    <col min="24" max="24" width="13.421875" style="40" customWidth="1"/>
    <col min="25" max="25" width="10.57421875" style="40" customWidth="1"/>
    <col min="26" max="26" width="10.00390625" style="40" customWidth="1"/>
    <col min="27" max="27" width="9.140625" style="40" customWidth="1"/>
    <col min="28" max="28" width="16.00390625" style="40" customWidth="1"/>
    <col min="29" max="16384" width="11.421875" style="40" customWidth="1"/>
  </cols>
  <sheetData>
    <row r="1" spans="1:10" ht="21" thickBot="1">
      <c r="A1" s="523" t="s">
        <v>37</v>
      </c>
      <c r="B1" s="524"/>
      <c r="C1" s="524"/>
      <c r="D1" s="122">
        <f>'Tableau de commande'!D1</f>
        <v>2019</v>
      </c>
      <c r="E1" s="109"/>
      <c r="F1" s="109"/>
      <c r="G1" s="109"/>
      <c r="H1" s="109"/>
      <c r="I1" s="109"/>
      <c r="J1" s="110"/>
    </row>
    <row r="2" spans="1:27" ht="44.25" customHeight="1" thickBot="1">
      <c r="A2" s="111"/>
      <c r="B2" s="53"/>
      <c r="C2" s="53"/>
      <c r="D2" s="112" t="s">
        <v>38</v>
      </c>
      <c r="E2" s="525" t="str">
        <f>'Tableau de commande'!E2:H2</f>
        <v>Image projetéee</v>
      </c>
      <c r="F2" s="525"/>
      <c r="G2" s="525"/>
      <c r="H2" s="525"/>
      <c r="I2" s="113"/>
      <c r="J2" s="114"/>
      <c r="L2" s="164" t="s">
        <v>36</v>
      </c>
      <c r="M2" s="514" t="str">
        <f>'Tableau de commande'!C6</f>
        <v>Patrick Denis</v>
      </c>
      <c r="N2" s="514"/>
      <c r="O2" s="515"/>
      <c r="P2" s="165"/>
      <c r="Q2" s="165"/>
      <c r="R2" s="164" t="s">
        <v>66</v>
      </c>
      <c r="S2" s="514" t="str">
        <f>'Tableau de commande'!C7</f>
        <v>Martini Edouard</v>
      </c>
      <c r="T2" s="514"/>
      <c r="U2" s="515"/>
      <c r="V2" s="165"/>
      <c r="W2" s="165"/>
      <c r="X2" s="164" t="s">
        <v>65</v>
      </c>
      <c r="Y2" s="514" t="str">
        <f>'Tableau de commande'!C8</f>
        <v>Mathian Alain</v>
      </c>
      <c r="Z2" s="514"/>
      <c r="AA2" s="515"/>
    </row>
    <row r="3" spans="1:10" ht="15.75" thickBot="1">
      <c r="A3" s="526" t="s">
        <v>39</v>
      </c>
      <c r="B3" s="527"/>
      <c r="C3" s="115" t="str">
        <f>'Tableau de commande'!C3:D3</f>
        <v>A poil et (ou) à plumes</v>
      </c>
      <c r="D3" s="43"/>
      <c r="E3" s="43"/>
      <c r="F3" s="43"/>
      <c r="G3" s="43"/>
      <c r="H3" s="43"/>
      <c r="I3" s="43"/>
      <c r="J3" s="114"/>
    </row>
    <row r="4" spans="1:28" ht="50.25" customHeight="1" thickBot="1">
      <c r="A4" s="528" t="s">
        <v>40</v>
      </c>
      <c r="B4" s="529"/>
      <c r="C4" s="186" t="str">
        <f>'Tableau de commande'!C4</f>
        <v>COURTHEZON</v>
      </c>
      <c r="D4" s="53"/>
      <c r="E4" s="118"/>
      <c r="F4" s="118"/>
      <c r="G4" s="530" t="s">
        <v>41</v>
      </c>
      <c r="H4" s="530"/>
      <c r="I4" s="516">
        <f>'Tableau de commande'!I4:J4</f>
        <v>43568</v>
      </c>
      <c r="J4" s="516"/>
      <c r="K4" s="158" t="s">
        <v>32</v>
      </c>
      <c r="L4" s="159" t="s">
        <v>33</v>
      </c>
      <c r="M4" s="294" t="s">
        <v>91</v>
      </c>
      <c r="N4" s="159" t="s">
        <v>34</v>
      </c>
      <c r="O4" s="160" t="s">
        <v>35</v>
      </c>
      <c r="P4" s="223" t="s">
        <v>43</v>
      </c>
      <c r="Q4" s="191" t="s">
        <v>32</v>
      </c>
      <c r="R4" s="159" t="s">
        <v>33</v>
      </c>
      <c r="S4" s="294" t="s">
        <v>91</v>
      </c>
      <c r="T4" s="159" t="s">
        <v>34</v>
      </c>
      <c r="U4" s="160" t="s">
        <v>35</v>
      </c>
      <c r="V4" s="223" t="s">
        <v>43</v>
      </c>
      <c r="W4" s="191" t="s">
        <v>32</v>
      </c>
      <c r="X4" s="159" t="s">
        <v>33</v>
      </c>
      <c r="Y4" s="294" t="s">
        <v>91</v>
      </c>
      <c r="Z4" s="159" t="s">
        <v>34</v>
      </c>
      <c r="AA4" s="160" t="s">
        <v>35</v>
      </c>
      <c r="AB4" s="223" t="s">
        <v>43</v>
      </c>
    </row>
    <row r="5" spans="1:29" ht="31.5" thickBot="1">
      <c r="A5" s="123" t="s">
        <v>52</v>
      </c>
      <c r="B5" s="44" t="s">
        <v>53</v>
      </c>
      <c r="C5" s="45" t="s">
        <v>54</v>
      </c>
      <c r="D5" s="44" t="s">
        <v>55</v>
      </c>
      <c r="E5" s="45" t="s">
        <v>56</v>
      </c>
      <c r="F5" s="45" t="s">
        <v>57</v>
      </c>
      <c r="G5" s="45" t="s">
        <v>58</v>
      </c>
      <c r="H5" s="44" t="s">
        <v>59</v>
      </c>
      <c r="I5" s="46" t="s">
        <v>19</v>
      </c>
      <c r="J5" s="157" t="s">
        <v>20</v>
      </c>
      <c r="K5" s="161" t="s">
        <v>84</v>
      </c>
      <c r="L5" s="105" t="s">
        <v>84</v>
      </c>
      <c r="M5" s="105" t="s">
        <v>84</v>
      </c>
      <c r="N5" s="105" t="s">
        <v>85</v>
      </c>
      <c r="O5" s="105" t="s">
        <v>86</v>
      </c>
      <c r="P5" s="224"/>
      <c r="Q5" s="288" t="s">
        <v>84</v>
      </c>
      <c r="R5" s="105" t="s">
        <v>84</v>
      </c>
      <c r="S5" s="105" t="s">
        <v>84</v>
      </c>
      <c r="T5" s="105" t="s">
        <v>85</v>
      </c>
      <c r="U5" s="105" t="s">
        <v>86</v>
      </c>
      <c r="V5" s="224"/>
      <c r="W5" s="288" t="s">
        <v>84</v>
      </c>
      <c r="X5" s="105" t="s">
        <v>84</v>
      </c>
      <c r="Y5" s="105" t="s">
        <v>84</v>
      </c>
      <c r="Z5" s="105" t="s">
        <v>85</v>
      </c>
      <c r="AA5" s="105" t="s">
        <v>86</v>
      </c>
      <c r="AB5" s="224"/>
      <c r="AC5" s="235" t="s">
        <v>73</v>
      </c>
    </row>
    <row r="6" spans="1:29" ht="17.25">
      <c r="A6" s="261">
        <v>201</v>
      </c>
      <c r="B6" s="262">
        <v>84</v>
      </c>
      <c r="C6" s="264"/>
      <c r="D6" s="264"/>
      <c r="E6" s="264">
        <v>0</v>
      </c>
      <c r="F6" s="264">
        <v>0</v>
      </c>
      <c r="G6" s="264">
        <v>0</v>
      </c>
      <c r="H6" s="78">
        <f>SUM(E6:G6)</f>
        <v>0</v>
      </c>
      <c r="I6" s="79"/>
      <c r="J6" s="435"/>
      <c r="K6" s="430"/>
      <c r="L6" s="343"/>
      <c r="M6" s="343"/>
      <c r="N6" s="343"/>
      <c r="O6" s="125">
        <f>IF((K6+L6+M6+N6)&gt;33,FALSE,(K6+L6+M6+N6))</f>
        <v>0</v>
      </c>
      <c r="P6" s="282"/>
      <c r="Q6" s="384"/>
      <c r="R6" s="392"/>
      <c r="S6" s="392"/>
      <c r="T6" s="392"/>
      <c r="U6" s="382">
        <f>IF((Q6+R6+S6+T6)&gt;33,FALSE,(Q6+R6+S6+T6))</f>
        <v>0</v>
      </c>
      <c r="V6" s="282"/>
      <c r="W6" s="307"/>
      <c r="X6" s="343"/>
      <c r="Y6" s="343"/>
      <c r="Z6" s="343"/>
      <c r="AA6" s="125">
        <f>IF((W6+X6+Y6+Z6)&gt;33,FALSE,(W6+X6+Y6+Z6))</f>
        <v>0</v>
      </c>
      <c r="AB6" s="282"/>
      <c r="AC6" s="236">
        <f>O6+U6+AA6</f>
        <v>0</v>
      </c>
    </row>
    <row r="7" spans="1:29" ht="17.25">
      <c r="A7" s="129">
        <v>202</v>
      </c>
      <c r="B7" s="93">
        <v>5</v>
      </c>
      <c r="C7" s="247"/>
      <c r="D7" s="247"/>
      <c r="E7" s="247">
        <v>0</v>
      </c>
      <c r="F7" s="247">
        <v>0</v>
      </c>
      <c r="G7" s="247">
        <v>0</v>
      </c>
      <c r="H7" s="47">
        <f>SUM(E7:G7)</f>
        <v>0</v>
      </c>
      <c r="I7" s="48"/>
      <c r="J7" s="155"/>
      <c r="K7" s="430"/>
      <c r="L7" s="343"/>
      <c r="M7" s="343"/>
      <c r="N7" s="343"/>
      <c r="O7" s="125">
        <f>IF((K7+L7+M7+N7)&gt;33,FALSE,(K7+L7+M7+N7))</f>
        <v>0</v>
      </c>
      <c r="P7" s="282"/>
      <c r="Q7" s="384"/>
      <c r="R7" s="392"/>
      <c r="S7" s="392"/>
      <c r="T7" s="392"/>
      <c r="U7" s="382">
        <f>IF((Q7+R7+S7+T7)&gt;33,FALSE,(Q7+R7+S7+T7))</f>
        <v>0</v>
      </c>
      <c r="V7" s="282"/>
      <c r="W7" s="307"/>
      <c r="X7" s="343"/>
      <c r="Y7" s="343"/>
      <c r="Z7" s="343"/>
      <c r="AA7" s="125">
        <f>IF((W7+X7+Y7+Z7)&gt;33,FALSE,(W7+X7+Y7+Z7))</f>
        <v>0</v>
      </c>
      <c r="AB7" s="282"/>
      <c r="AC7" s="236">
        <f aca="true" t="shared" si="0" ref="AC7:AC20">O7+U7+AA7</f>
        <v>0</v>
      </c>
    </row>
    <row r="8" spans="1:29" ht="17.25">
      <c r="A8" s="129">
        <v>203</v>
      </c>
      <c r="B8" s="93">
        <v>49</v>
      </c>
      <c r="C8" s="247"/>
      <c r="D8" s="247"/>
      <c r="E8" s="247">
        <v>0</v>
      </c>
      <c r="F8" s="247">
        <v>0</v>
      </c>
      <c r="G8" s="247">
        <v>0</v>
      </c>
      <c r="H8" s="47">
        <f>SUM(E8:G8)</f>
        <v>0</v>
      </c>
      <c r="I8" s="48"/>
      <c r="J8" s="155"/>
      <c r="K8" s="430"/>
      <c r="L8" s="343"/>
      <c r="M8" s="343"/>
      <c r="N8" s="343"/>
      <c r="O8" s="125">
        <f>IF((K8+L8+M8+N8)&gt;33,FALSE,(K8+L8+M8+N8))</f>
        <v>0</v>
      </c>
      <c r="P8" s="282"/>
      <c r="Q8" s="384"/>
      <c r="R8" s="392"/>
      <c r="S8" s="392"/>
      <c r="T8" s="392"/>
      <c r="U8" s="382">
        <f>IF((Q8+R8+S8+T8)&gt;33,FALSE,(Q8+R8+S8+T8))</f>
        <v>0</v>
      </c>
      <c r="V8" s="282"/>
      <c r="W8" s="307"/>
      <c r="X8" s="343"/>
      <c r="Y8" s="343"/>
      <c r="Z8" s="343"/>
      <c r="AA8" s="125">
        <f>IF((W8+X8+Y8+Z8)&gt;33,FALSE,(W8+X8+Y8+Z8))</f>
        <v>0</v>
      </c>
      <c r="AB8" s="282"/>
      <c r="AC8" s="236">
        <f t="shared" si="0"/>
        <v>0</v>
      </c>
    </row>
    <row r="9" spans="1:29" ht="17.25">
      <c r="A9" s="129">
        <v>204</v>
      </c>
      <c r="B9" s="93">
        <v>120</v>
      </c>
      <c r="C9" s="247"/>
      <c r="D9" s="247"/>
      <c r="E9" s="247">
        <v>0</v>
      </c>
      <c r="F9" s="247">
        <v>0</v>
      </c>
      <c r="G9" s="247">
        <v>0</v>
      </c>
      <c r="H9" s="47">
        <f>SUM(E9:G9)</f>
        <v>0</v>
      </c>
      <c r="I9" s="48"/>
      <c r="J9" s="155"/>
      <c r="K9" s="430"/>
      <c r="L9" s="343"/>
      <c r="M9" s="343"/>
      <c r="N9" s="343"/>
      <c r="O9" s="125">
        <f>IF((K9+L9+M9+N9)&gt;33,FALSE,(K9+L9+M9+N9))</f>
        <v>0</v>
      </c>
      <c r="P9" s="282"/>
      <c r="Q9" s="384"/>
      <c r="R9" s="392"/>
      <c r="S9" s="392"/>
      <c r="T9" s="392"/>
      <c r="U9" s="382">
        <f>IF((Q9+R9+S9+T9)&gt;33,FALSE,(Q9+R9+S9+T9))</f>
        <v>0</v>
      </c>
      <c r="V9" s="282"/>
      <c r="W9" s="307"/>
      <c r="X9" s="343"/>
      <c r="Y9" s="343"/>
      <c r="Z9" s="343"/>
      <c r="AA9" s="125">
        <f>IF((W9+X9+Y9+Z9)&gt;33,FALSE,(W9+X9+Y9+Z9))</f>
        <v>0</v>
      </c>
      <c r="AB9" s="282"/>
      <c r="AC9" s="236">
        <f t="shared" si="0"/>
        <v>0</v>
      </c>
    </row>
    <row r="10" spans="1:29" ht="17.25">
      <c r="A10" s="129">
        <v>205</v>
      </c>
      <c r="B10" s="93">
        <v>45</v>
      </c>
      <c r="C10" s="247"/>
      <c r="D10" s="247"/>
      <c r="E10" s="247">
        <v>0</v>
      </c>
      <c r="F10" s="247">
        <v>0</v>
      </c>
      <c r="G10" s="247">
        <v>0</v>
      </c>
      <c r="H10" s="47">
        <f>SUM(E10:G10)</f>
        <v>0</v>
      </c>
      <c r="I10" s="48"/>
      <c r="J10" s="155"/>
      <c r="K10" s="430"/>
      <c r="L10" s="343"/>
      <c r="M10" s="343"/>
      <c r="N10" s="343"/>
      <c r="O10" s="125">
        <f>IF((K10+L10+M10+N10)&gt;33,FALSE,(K10+L10+M10+N10))</f>
        <v>0</v>
      </c>
      <c r="P10" s="282"/>
      <c r="Q10" s="384"/>
      <c r="R10" s="392"/>
      <c r="S10" s="392"/>
      <c r="T10" s="392"/>
      <c r="U10" s="382">
        <f>IF((Q10+R10+S10+T10)&gt;33,FALSE,(Q10+R10+S10+T10))</f>
        <v>0</v>
      </c>
      <c r="V10" s="282"/>
      <c r="W10" s="307"/>
      <c r="X10" s="343"/>
      <c r="Y10" s="343"/>
      <c r="Z10" s="343"/>
      <c r="AA10" s="125">
        <f>IF((W10+X10+Y10+Z10)&gt;33,FALSE,(W10+X10+Y10+Z10))</f>
        <v>0</v>
      </c>
      <c r="AB10" s="282"/>
      <c r="AC10" s="236">
        <f t="shared" si="0"/>
        <v>0</v>
      </c>
    </row>
    <row r="11" spans="1:29" ht="17.25">
      <c r="A11" s="129">
        <v>206</v>
      </c>
      <c r="B11" s="93">
        <v>105</v>
      </c>
      <c r="C11" s="247"/>
      <c r="D11" s="247"/>
      <c r="E11" s="247">
        <v>0</v>
      </c>
      <c r="F11" s="247">
        <v>0</v>
      </c>
      <c r="G11" s="247">
        <v>0</v>
      </c>
      <c r="H11" s="47">
        <f>SUM(E11:G11)</f>
        <v>0</v>
      </c>
      <c r="I11" s="48"/>
      <c r="J11" s="155"/>
      <c r="K11" s="430"/>
      <c r="L11" s="343"/>
      <c r="M11" s="343"/>
      <c r="N11" s="343"/>
      <c r="O11" s="125">
        <f>IF((K11+L11+M11+N11)&gt;33,FALSE,(K11+L11+M11+N11))</f>
        <v>0</v>
      </c>
      <c r="P11" s="282"/>
      <c r="Q11" s="384"/>
      <c r="R11" s="392"/>
      <c r="S11" s="392"/>
      <c r="T11" s="392"/>
      <c r="U11" s="382">
        <f>IF((Q11+R11+S11+T11)&gt;33,FALSE,(Q11+R11+S11+T11))</f>
        <v>0</v>
      </c>
      <c r="V11" s="282"/>
      <c r="W11" s="307"/>
      <c r="X11" s="343"/>
      <c r="Y11" s="343"/>
      <c r="Z11" s="343"/>
      <c r="AA11" s="125">
        <f>IF((W11+X11+Y11+Z11)&gt;33,FALSE,(W11+X11+Y11+Z11))</f>
        <v>0</v>
      </c>
      <c r="AB11" s="282"/>
      <c r="AC11" s="236">
        <f t="shared" si="0"/>
        <v>0</v>
      </c>
    </row>
    <row r="12" spans="1:29" ht="17.25">
      <c r="A12" s="129">
        <v>207</v>
      </c>
      <c r="B12" s="93">
        <v>75</v>
      </c>
      <c r="C12" s="247"/>
      <c r="D12" s="247"/>
      <c r="E12" s="247">
        <v>0</v>
      </c>
      <c r="F12" s="247">
        <v>0</v>
      </c>
      <c r="G12" s="247">
        <v>0</v>
      </c>
      <c r="H12" s="47">
        <f>SUM(E12:G12)</f>
        <v>0</v>
      </c>
      <c r="I12" s="48"/>
      <c r="J12" s="155"/>
      <c r="K12" s="430"/>
      <c r="L12" s="343"/>
      <c r="M12" s="343"/>
      <c r="N12" s="343"/>
      <c r="O12" s="125">
        <f>IF((K12+L12+M12+N12)&gt;33,FALSE,(K12+L12+M12+N12))</f>
        <v>0</v>
      </c>
      <c r="P12" s="282"/>
      <c r="Q12" s="384"/>
      <c r="R12" s="392"/>
      <c r="S12" s="392"/>
      <c r="T12" s="392"/>
      <c r="U12" s="382">
        <f>IF((Q12+R12+S12+T12)&gt;33,FALSE,(Q12+R12+S12+T12))</f>
        <v>0</v>
      </c>
      <c r="V12" s="282"/>
      <c r="W12" s="307"/>
      <c r="X12" s="343"/>
      <c r="Y12" s="343"/>
      <c r="Z12" s="343"/>
      <c r="AA12" s="125">
        <f>IF((W12+X12+Y12+Z12)&gt;33,FALSE,(W12+X12+Y12+Z12))</f>
        <v>0</v>
      </c>
      <c r="AB12" s="282"/>
      <c r="AC12" s="236">
        <f t="shared" si="0"/>
        <v>0</v>
      </c>
    </row>
    <row r="13" spans="1:29" ht="17.25">
      <c r="A13" s="129">
        <v>208</v>
      </c>
      <c r="B13" s="93">
        <v>73</v>
      </c>
      <c r="C13" s="247"/>
      <c r="D13" s="247"/>
      <c r="E13" s="247">
        <v>0</v>
      </c>
      <c r="F13" s="247">
        <v>0</v>
      </c>
      <c r="G13" s="247">
        <v>0</v>
      </c>
      <c r="H13" s="47">
        <f>SUM(E13:G13)</f>
        <v>0</v>
      </c>
      <c r="I13" s="48"/>
      <c r="J13" s="155"/>
      <c r="K13" s="430"/>
      <c r="L13" s="343"/>
      <c r="M13" s="343"/>
      <c r="N13" s="343"/>
      <c r="O13" s="125">
        <f>IF((K13+L13+M13+N13)&gt;33,FALSE,(K13+L13+M13+N13))</f>
        <v>0</v>
      </c>
      <c r="P13" s="282"/>
      <c r="Q13" s="384"/>
      <c r="R13" s="392"/>
      <c r="S13" s="392"/>
      <c r="T13" s="392"/>
      <c r="U13" s="382">
        <f>IF((Q13+R13+S13+T13)&gt;33,FALSE,(Q13+R13+S13+T13))</f>
        <v>0</v>
      </c>
      <c r="V13" s="282"/>
      <c r="W13" s="307"/>
      <c r="X13" s="343"/>
      <c r="Y13" s="343"/>
      <c r="Z13" s="343"/>
      <c r="AA13" s="125">
        <f>IF((W13+X13+Y13+Z13)&gt;33,FALSE,(W13+X13+Y13+Z13))</f>
        <v>0</v>
      </c>
      <c r="AB13" s="282"/>
      <c r="AC13" s="236">
        <f t="shared" si="0"/>
        <v>0</v>
      </c>
    </row>
    <row r="14" spans="1:29" ht="17.25">
      <c r="A14" s="129">
        <v>209</v>
      </c>
      <c r="B14" s="93">
        <v>69</v>
      </c>
      <c r="C14" s="247"/>
      <c r="D14" s="247"/>
      <c r="E14" s="247">
        <v>0</v>
      </c>
      <c r="F14" s="247">
        <v>0</v>
      </c>
      <c r="G14" s="247">
        <v>0</v>
      </c>
      <c r="H14" s="47">
        <f>SUM(E14:G14)</f>
        <v>0</v>
      </c>
      <c r="I14" s="48"/>
      <c r="J14" s="155"/>
      <c r="K14" s="431"/>
      <c r="L14" s="356"/>
      <c r="M14" s="356"/>
      <c r="N14" s="356"/>
      <c r="O14" s="212">
        <f>IF((K14+L14+M14+N14)&gt;33,FALSE,(K14+L14+M14+N14))</f>
        <v>0</v>
      </c>
      <c r="P14" s="283"/>
      <c r="Q14" s="387"/>
      <c r="R14" s="404"/>
      <c r="S14" s="404"/>
      <c r="T14" s="404"/>
      <c r="U14" s="388">
        <f>IF((Q14+R14+S14+T14)&gt;33,FALSE,(Q14+R14+S14+T14))</f>
        <v>0</v>
      </c>
      <c r="V14" s="283"/>
      <c r="W14" s="340"/>
      <c r="X14" s="356"/>
      <c r="Y14" s="356"/>
      <c r="Z14" s="356"/>
      <c r="AA14" s="212">
        <f>IF((W14+X14+Y14+Z14)&gt;33,FALSE,(W14+X14+Y14+Z14))</f>
        <v>0</v>
      </c>
      <c r="AB14" s="283"/>
      <c r="AC14" s="236">
        <f t="shared" si="0"/>
        <v>0</v>
      </c>
    </row>
    <row r="15" spans="1:29" ht="18" thickBot="1">
      <c r="A15" s="130">
        <v>210</v>
      </c>
      <c r="B15" s="94">
        <v>1</v>
      </c>
      <c r="C15" s="251"/>
      <c r="D15" s="251"/>
      <c r="E15" s="251">
        <v>0</v>
      </c>
      <c r="F15" s="251">
        <v>0</v>
      </c>
      <c r="G15" s="251">
        <v>0</v>
      </c>
      <c r="H15" s="49">
        <f>SUM(E15:G15)</f>
        <v>0</v>
      </c>
      <c r="I15" s="50"/>
      <c r="J15" s="427"/>
      <c r="K15" s="432"/>
      <c r="L15" s="346"/>
      <c r="M15" s="346"/>
      <c r="N15" s="346"/>
      <c r="O15" s="214">
        <f>IF((K15+L15+M15+N15)&gt;33,FALSE,(K15+L15+M15+N15))</f>
        <v>0</v>
      </c>
      <c r="P15" s="284"/>
      <c r="Q15" s="408"/>
      <c r="R15" s="395"/>
      <c r="S15" s="395"/>
      <c r="T15" s="395"/>
      <c r="U15" s="396">
        <f>IF((Q15+R15+S15+T15)&gt;33,FALSE,(Q15+R15+S15+T15))</f>
        <v>0</v>
      </c>
      <c r="V15" s="284"/>
      <c r="W15" s="360"/>
      <c r="X15" s="346"/>
      <c r="Y15" s="346"/>
      <c r="Z15" s="346"/>
      <c r="AA15" s="214">
        <f>IF((W15+X15+Y15+Z15)&gt;33,FALSE,(W15+X15+Y15+Z15))</f>
        <v>0</v>
      </c>
      <c r="AB15" s="284"/>
      <c r="AC15" s="233">
        <f t="shared" si="0"/>
        <v>0</v>
      </c>
    </row>
    <row r="16" spans="1:29" ht="18" thickTop="1">
      <c r="A16" s="127">
        <v>211</v>
      </c>
      <c r="B16" s="95">
        <v>15</v>
      </c>
      <c r="C16" s="252"/>
      <c r="D16" s="252"/>
      <c r="E16" s="252">
        <v>0</v>
      </c>
      <c r="F16" s="252">
        <v>0</v>
      </c>
      <c r="G16" s="252">
        <v>0</v>
      </c>
      <c r="H16" s="51">
        <f>SUM(E16:G16)</f>
        <v>0</v>
      </c>
      <c r="I16" s="52"/>
      <c r="J16" s="156"/>
      <c r="K16" s="433"/>
      <c r="L16" s="347"/>
      <c r="M16" s="347"/>
      <c r="N16" s="347"/>
      <c r="O16" s="215">
        <f>IF((K16+L16+M16+N16)&gt;33,FALSE,(K16+L16+M16+N16))</f>
        <v>0</v>
      </c>
      <c r="P16" s="285"/>
      <c r="Q16" s="409"/>
      <c r="R16" s="397"/>
      <c r="S16" s="397"/>
      <c r="T16" s="397"/>
      <c r="U16" s="398">
        <f>IF((Q16+R16+S16+T16)&gt;33,FALSE,(Q16+R16+S16+T16))</f>
        <v>0</v>
      </c>
      <c r="V16" s="285"/>
      <c r="W16" s="361"/>
      <c r="X16" s="347"/>
      <c r="Y16" s="347"/>
      <c r="Z16" s="347"/>
      <c r="AA16" s="215">
        <f>IF((W16+X16+Y16+Z16)&gt;33,FALSE,(W16+X16+Y16+Z16))</f>
        <v>0</v>
      </c>
      <c r="AB16" s="285"/>
      <c r="AC16" s="234">
        <f t="shared" si="0"/>
        <v>0</v>
      </c>
    </row>
    <row r="17" spans="1:29" ht="17.25">
      <c r="A17" s="129">
        <v>212</v>
      </c>
      <c r="B17" s="93">
        <v>35</v>
      </c>
      <c r="C17" s="247"/>
      <c r="D17" s="247"/>
      <c r="E17" s="247">
        <v>0</v>
      </c>
      <c r="F17" s="247">
        <v>0</v>
      </c>
      <c r="G17" s="247">
        <v>0</v>
      </c>
      <c r="H17" s="47">
        <f>SUM(E17:G17)</f>
        <v>0</v>
      </c>
      <c r="I17" s="48"/>
      <c r="J17" s="155"/>
      <c r="K17" s="430"/>
      <c r="L17" s="343"/>
      <c r="M17" s="343"/>
      <c r="N17" s="343"/>
      <c r="O17" s="213">
        <f>IF((K17+L17+M17+N17)&gt;33,FALSE,(K17+L17+M17+N17))</f>
        <v>0</v>
      </c>
      <c r="P17" s="286"/>
      <c r="Q17" s="384"/>
      <c r="R17" s="392"/>
      <c r="S17" s="392"/>
      <c r="T17" s="392"/>
      <c r="U17" s="389">
        <f>IF((Q17+R17+S17+T17)&gt;33,FALSE,(Q17+R17+S17+T17))</f>
        <v>0</v>
      </c>
      <c r="V17" s="286"/>
      <c r="W17" s="307"/>
      <c r="X17" s="343"/>
      <c r="Y17" s="343"/>
      <c r="Z17" s="343"/>
      <c r="AA17" s="213">
        <f>IF((W17+X17+Y17+Z17)&gt;33,FALSE,(W17+X17+Y17+Z17))</f>
        <v>0</v>
      </c>
      <c r="AB17" s="286"/>
      <c r="AC17" s="236">
        <f t="shared" si="0"/>
        <v>0</v>
      </c>
    </row>
    <row r="18" spans="1:29" ht="17.25">
      <c r="A18" s="129">
        <v>213</v>
      </c>
      <c r="B18" s="93">
        <v>114</v>
      </c>
      <c r="C18" s="247"/>
      <c r="D18" s="247"/>
      <c r="E18" s="247">
        <v>0</v>
      </c>
      <c r="F18" s="247">
        <v>0</v>
      </c>
      <c r="G18" s="247">
        <v>0</v>
      </c>
      <c r="H18" s="47">
        <f>SUM(E18:G18)</f>
        <v>0</v>
      </c>
      <c r="I18" s="48"/>
      <c r="J18" s="155"/>
      <c r="K18" s="430"/>
      <c r="L18" s="343"/>
      <c r="M18" s="343"/>
      <c r="N18" s="343"/>
      <c r="O18" s="125">
        <f>IF((K18+L18+M18+N18)&gt;33,FALSE,(K18+L18+M18+N18))</f>
        <v>0</v>
      </c>
      <c r="P18" s="282"/>
      <c r="Q18" s="384"/>
      <c r="R18" s="392"/>
      <c r="S18" s="392"/>
      <c r="T18" s="392"/>
      <c r="U18" s="382">
        <f>IF((Q18+R18+S18+T18)&gt;33,FALSE,(Q18+R18+S18+T18))</f>
        <v>0</v>
      </c>
      <c r="V18" s="282"/>
      <c r="W18" s="307"/>
      <c r="X18" s="343"/>
      <c r="Y18" s="343"/>
      <c r="Z18" s="343"/>
      <c r="AA18" s="125">
        <f>IF((W18+X18+Y18+Z18)&gt;33,FALSE,(W18+X18+Y18+Z18))</f>
        <v>0</v>
      </c>
      <c r="AB18" s="282"/>
      <c r="AC18" s="236">
        <f t="shared" si="0"/>
        <v>0</v>
      </c>
    </row>
    <row r="19" spans="1:29" ht="17.25">
      <c r="A19" s="129">
        <v>214</v>
      </c>
      <c r="B19" s="93">
        <v>112</v>
      </c>
      <c r="C19" s="247"/>
      <c r="D19" s="247"/>
      <c r="E19" s="247">
        <v>0</v>
      </c>
      <c r="F19" s="247">
        <v>0</v>
      </c>
      <c r="G19" s="247">
        <v>0</v>
      </c>
      <c r="H19" s="47">
        <f>SUM(E19:G19)</f>
        <v>0</v>
      </c>
      <c r="I19" s="48"/>
      <c r="J19" s="155"/>
      <c r="K19" s="430"/>
      <c r="L19" s="343"/>
      <c r="M19" s="343"/>
      <c r="N19" s="343"/>
      <c r="O19" s="125">
        <f>IF((K19+L19+M19+N19)&gt;33,FALSE,(K19+L19+M19+N19))</f>
        <v>0</v>
      </c>
      <c r="P19" s="282"/>
      <c r="Q19" s="384"/>
      <c r="R19" s="392"/>
      <c r="S19" s="392"/>
      <c r="T19" s="392"/>
      <c r="U19" s="382">
        <f>IF((Q19+R19+S19+T19)&gt;33,FALSE,(Q19+R19+S19+T19))</f>
        <v>0</v>
      </c>
      <c r="V19" s="282"/>
      <c r="W19" s="307"/>
      <c r="X19" s="343"/>
      <c r="Y19" s="343"/>
      <c r="Z19" s="343"/>
      <c r="AA19" s="125">
        <f>IF((W19+X19+Y19+Z19)&gt;33,FALSE,(W19+X19+Y19+Z19))</f>
        <v>0</v>
      </c>
      <c r="AB19" s="282"/>
      <c r="AC19" s="236">
        <f t="shared" si="0"/>
        <v>0</v>
      </c>
    </row>
    <row r="20" spans="1:29" ht="18" thickBot="1">
      <c r="A20" s="128">
        <v>215</v>
      </c>
      <c r="B20" s="96">
        <v>21</v>
      </c>
      <c r="C20" s="253"/>
      <c r="D20" s="253"/>
      <c r="E20" s="253">
        <v>0</v>
      </c>
      <c r="F20" s="253">
        <v>0</v>
      </c>
      <c r="G20" s="253">
        <v>0</v>
      </c>
      <c r="H20" s="131">
        <f>SUM(E20:G20)</f>
        <v>0</v>
      </c>
      <c r="I20" s="54"/>
      <c r="J20" s="436"/>
      <c r="K20" s="434"/>
      <c r="L20" s="357"/>
      <c r="M20" s="357"/>
      <c r="N20" s="357"/>
      <c r="O20" s="216">
        <f>IF((K20+L20+M20+N20)&gt;33,FALSE,(K20+L20+M20+N20))</f>
        <v>0</v>
      </c>
      <c r="P20" s="287"/>
      <c r="Q20" s="400"/>
      <c r="R20" s="405"/>
      <c r="S20" s="405"/>
      <c r="T20" s="405"/>
      <c r="U20" s="401">
        <f>IF((Q20+R20+S20+T20)&gt;33,FALSE,(Q20+R20+S20+T20))</f>
        <v>0</v>
      </c>
      <c r="V20" s="287"/>
      <c r="W20" s="353"/>
      <c r="X20" s="357"/>
      <c r="Y20" s="357"/>
      <c r="Z20" s="357"/>
      <c r="AA20" s="216">
        <f>IF((W20+X20+Y20+Z20)&gt;33,FALSE,(W20+X20+Y20+Z20))</f>
        <v>0</v>
      </c>
      <c r="AB20" s="287"/>
      <c r="AC20" s="237">
        <f t="shared" si="0"/>
        <v>0</v>
      </c>
    </row>
    <row r="21" spans="1:29" ht="16.5" customHeight="1" thickBot="1">
      <c r="A21" s="42"/>
      <c r="B21" s="53"/>
      <c r="C21" s="53"/>
      <c r="D21" s="53"/>
      <c r="E21" s="517" t="s">
        <v>21</v>
      </c>
      <c r="F21" s="518"/>
      <c r="G21" s="519"/>
      <c r="H21" s="75">
        <f>SUM(H6:H15)</f>
        <v>0</v>
      </c>
      <c r="I21" s="443"/>
      <c r="J21" s="444"/>
      <c r="AC21" s="426">
        <f>SUM(AC6:AC15)</f>
        <v>0</v>
      </c>
    </row>
    <row r="22" spans="5:29" ht="18" thickBot="1">
      <c r="E22" s="520" t="s">
        <v>22</v>
      </c>
      <c r="F22" s="521"/>
      <c r="G22" s="522"/>
      <c r="H22" s="74">
        <f>SUM(H6:H20)</f>
        <v>0</v>
      </c>
      <c r="AC22" s="74">
        <f>SUM(AC6:AC20)</f>
        <v>0</v>
      </c>
    </row>
  </sheetData>
  <sheetProtection/>
  <mergeCells count="11">
    <mergeCell ref="M2:O2"/>
    <mergeCell ref="S2:U2"/>
    <mergeCell ref="Y2:AA2"/>
    <mergeCell ref="I4:J4"/>
    <mergeCell ref="E21:G21"/>
    <mergeCell ref="E22:G22"/>
    <mergeCell ref="A1:C1"/>
    <mergeCell ref="E2:H2"/>
    <mergeCell ref="A3:B3"/>
    <mergeCell ref="A4:B4"/>
    <mergeCell ref="G4:H4"/>
  </mergeCells>
  <conditionalFormatting sqref="K6:M6 K12:M16 K10:M10">
    <cfRule type="cellIs" priority="33" dxfId="0" operator="greaterThan">
      <formula>10</formula>
    </cfRule>
  </conditionalFormatting>
  <conditionalFormatting sqref="N6 N12:N16 N10">
    <cfRule type="cellIs" priority="31" dxfId="1" operator="greaterThan">
      <formula>3</formula>
    </cfRule>
    <cfRule type="cellIs" priority="32" dxfId="0" operator="greaterThan">
      <formula>10</formula>
    </cfRule>
  </conditionalFormatting>
  <conditionalFormatting sqref="K11:M11">
    <cfRule type="cellIs" priority="30" dxfId="0" operator="greaterThan">
      <formula>10</formula>
    </cfRule>
  </conditionalFormatting>
  <conditionalFormatting sqref="N11">
    <cfRule type="cellIs" priority="28" dxfId="1" operator="greaterThan">
      <formula>3</formula>
    </cfRule>
    <cfRule type="cellIs" priority="29" dxfId="0" operator="greaterThan">
      <formula>10</formula>
    </cfRule>
  </conditionalFormatting>
  <conditionalFormatting sqref="K20:M20">
    <cfRule type="cellIs" priority="27" dxfId="0" operator="greaterThan">
      <formula>10</formula>
    </cfRule>
  </conditionalFormatting>
  <conditionalFormatting sqref="N20">
    <cfRule type="cellIs" priority="25" dxfId="1" operator="greaterThan">
      <formula>3</formula>
    </cfRule>
    <cfRule type="cellIs" priority="26" dxfId="0" operator="greaterThan">
      <formula>10</formula>
    </cfRule>
  </conditionalFormatting>
  <conditionalFormatting sqref="K17:M19">
    <cfRule type="cellIs" priority="24" dxfId="0" operator="greaterThan">
      <formula>10</formula>
    </cfRule>
  </conditionalFormatting>
  <conditionalFormatting sqref="N17:N19">
    <cfRule type="cellIs" priority="22" dxfId="1" operator="greaterThan">
      <formula>3</formula>
    </cfRule>
    <cfRule type="cellIs" priority="23" dxfId="0" operator="greaterThan">
      <formula>10</formula>
    </cfRule>
  </conditionalFormatting>
  <conditionalFormatting sqref="K7:M9">
    <cfRule type="cellIs" priority="21" dxfId="0" operator="greaterThan">
      <formula>10</formula>
    </cfRule>
  </conditionalFormatting>
  <conditionalFormatting sqref="N7:N9">
    <cfRule type="cellIs" priority="19" dxfId="1" operator="greaterThan">
      <formula>3</formula>
    </cfRule>
    <cfRule type="cellIs" priority="20" dxfId="0" operator="greaterThan">
      <formula>10</formula>
    </cfRule>
  </conditionalFormatting>
  <conditionalFormatting sqref="T6:T20">
    <cfRule type="cellIs" priority="16" dxfId="1" operator="greaterThan">
      <formula>3</formula>
    </cfRule>
    <cfRule type="cellIs" priority="17" dxfId="0" operator="greaterThan">
      <formula>10</formula>
    </cfRule>
  </conditionalFormatting>
  <conditionalFormatting sqref="Q6:S20">
    <cfRule type="cellIs" priority="18" dxfId="0" operator="greaterThan">
      <formula>10</formula>
    </cfRule>
  </conditionalFormatting>
  <conditionalFormatting sqref="W6:Y6 W12:Y16 W10:Y10">
    <cfRule type="cellIs" priority="15" dxfId="0" operator="greaterThan">
      <formula>10</formula>
    </cfRule>
  </conditionalFormatting>
  <conditionalFormatting sqref="Z6 Z12:Z16 Z10">
    <cfRule type="cellIs" priority="13" dxfId="1" operator="greaterThan">
      <formula>3</formula>
    </cfRule>
    <cfRule type="cellIs" priority="14" dxfId="0" operator="greaterThan">
      <formula>10</formula>
    </cfRule>
  </conditionalFormatting>
  <conditionalFormatting sqref="W11:Y11">
    <cfRule type="cellIs" priority="12" dxfId="0" operator="greaterThan">
      <formula>10</formula>
    </cfRule>
  </conditionalFormatting>
  <conditionalFormatting sqref="Z11">
    <cfRule type="cellIs" priority="10" dxfId="1" operator="greaterThan">
      <formula>3</formula>
    </cfRule>
    <cfRule type="cellIs" priority="11" dxfId="0" operator="greaterThan">
      <formula>10</formula>
    </cfRule>
  </conditionalFormatting>
  <conditionalFormatting sqref="W20:Y20">
    <cfRule type="cellIs" priority="9" dxfId="0" operator="greaterThan">
      <formula>10</formula>
    </cfRule>
  </conditionalFormatting>
  <conditionalFormatting sqref="Z20">
    <cfRule type="cellIs" priority="7" dxfId="1" operator="greaterThan">
      <formula>3</formula>
    </cfRule>
    <cfRule type="cellIs" priority="8" dxfId="0" operator="greaterThan">
      <formula>10</formula>
    </cfRule>
  </conditionalFormatting>
  <conditionalFormatting sqref="W17:Y19">
    <cfRule type="cellIs" priority="6" dxfId="0" operator="greaterThan">
      <formula>10</formula>
    </cfRule>
  </conditionalFormatting>
  <conditionalFormatting sqref="Z17:Z19">
    <cfRule type="cellIs" priority="4" dxfId="1" operator="greaterThan">
      <formula>3</formula>
    </cfRule>
    <cfRule type="cellIs" priority="5" dxfId="0" operator="greaterThan">
      <formula>10</formula>
    </cfRule>
  </conditionalFormatting>
  <conditionalFormatting sqref="W7:Y9">
    <cfRule type="cellIs" priority="3" dxfId="0" operator="greaterThan">
      <formula>10</formula>
    </cfRule>
  </conditionalFormatting>
  <conditionalFormatting sqref="Z7:Z9">
    <cfRule type="cellIs" priority="1" dxfId="1" operator="greaterThan">
      <formula>3</formula>
    </cfRule>
    <cfRule type="cellIs" priority="2" dxfId="0" operator="greaterThan">
      <formula>10</formula>
    </cfRule>
  </conditionalFormatting>
  <printOptions horizontalCentered="1" verticalCentered="1"/>
  <pageMargins left="0.7913385826771653" right="0.7913385826771653" top="1.0511811023622049" bottom="1.0511811023622049" header="0.7913385826771653" footer="0.7913385826771653"/>
  <pageSetup fitToHeight="1" fitToWidth="1" horizontalDpi="300" verticalDpi="300" orientation="landscape" paperSize="9" scale="7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2019-04-11T16:48:13Z</cp:lastPrinted>
  <dcterms:created xsi:type="dcterms:W3CDTF">2009-03-17T19:18:07Z</dcterms:created>
  <dcterms:modified xsi:type="dcterms:W3CDTF">2019-04-14T17:08:46Z</dcterms:modified>
  <cp:category/>
  <cp:version/>
  <cp:contentType/>
  <cp:contentStatus/>
</cp:coreProperties>
</file>